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Петро Петрович\Desktop\"/>
    </mc:Choice>
  </mc:AlternateContent>
  <xr:revisionPtr revIDLastSave="0" documentId="13_ncr:1_{2CAB8313-5FA2-4D9C-B330-F5444D0FDB7B}" xr6:coauthVersionLast="47" xr6:coauthVersionMax="47" xr10:uidLastSave="{00000000-0000-0000-0000-000000000000}"/>
  <bookViews>
    <workbookView xWindow="-120" yWindow="-120" windowWidth="20730" windowHeight="11160" xr2:uid="{C7C59E26-0789-4605-A653-7FF59ADAA71B}"/>
  </bookViews>
  <sheets>
    <sheet name="Комп'ютерні складові1" sheetId="1" r:id="rId1"/>
    <sheet name="Комп'ютерні складові2" sheetId="2" r:id="rId2"/>
    <sheet name="Операційна система"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P64" i="3" l="1"/>
  <c r="EP60" i="3"/>
  <c r="EP56" i="3"/>
  <c r="EP52" i="3"/>
  <c r="EP48" i="3"/>
  <c r="EP44" i="3"/>
  <c r="EP40" i="3"/>
  <c r="EP36" i="3"/>
  <c r="EP28" i="3"/>
  <c r="EP32" i="3"/>
  <c r="DD36" i="2"/>
  <c r="DD33" i="2"/>
  <c r="DD27" i="2"/>
  <c r="DD30" i="2"/>
  <c r="DD24" i="2"/>
  <c r="DD21" i="2"/>
  <c r="DD18" i="2"/>
  <c r="DD15" i="2"/>
  <c r="DD12" i="2"/>
  <c r="DD9" i="2"/>
  <c r="DV48" i="1"/>
  <c r="DV42" i="1"/>
  <c r="DV36" i="1"/>
  <c r="DV30" i="1"/>
  <c r="DV24" i="1"/>
  <c r="DV18" i="1"/>
  <c r="DV12" i="1"/>
  <c r="DV6" i="1"/>
  <c r="DR82" i="3" l="1"/>
  <c r="CJ41" i="2"/>
  <c r="CI62" i="1"/>
</calcChain>
</file>

<file path=xl/sharedStrings.xml><?xml version="1.0" encoding="utf-8"?>
<sst xmlns="http://schemas.openxmlformats.org/spreadsheetml/2006/main" count="25" uniqueCount="23">
  <si>
    <t xml:space="preserve"> </t>
  </si>
  <si>
    <t>Зафіксує ваші рухи,
Танці, пісні гамірні.
Зможе повторити все. Що за пристрій це?</t>
  </si>
  <si>
    <t>Голос миттю запишу і цей голос збережу.
Підберу чудовий фон.  Мене звати…</t>
  </si>
  <si>
    <t>Клац на кнопку — вже співає, музика весела грає.
І навушники красиві. Відгадайте, що за диво?</t>
  </si>
  <si>
    <t>Тисну трубочку до вуха, кожен голос з трубки слуха.
Чути чую, також бачу. Я в житті багато значу.</t>
  </si>
  <si>
    <t>Буду всім допомагати. Точно й швидко рахувати.
Невеличкого я зросту, керувати мною просто.</t>
  </si>
  <si>
    <t>Тисячі програм я маю, граюсь, пишу і читаю.
На планеті цій зеленій серед техніки я геній!</t>
  </si>
  <si>
    <t>Якщо я в гру гаю, натискаю кнопки. Кнопки, важелі і хвостик. Здогадалися ? Це ж</t>
  </si>
  <si>
    <t>Що за чудо - пристрій?</t>
  </si>
  <si>
    <t>Сума балів</t>
  </si>
  <si>
    <t>№</t>
  </si>
  <si>
    <t>ВІДПОВІДЬ</t>
  </si>
  <si>
    <t>Всього балів</t>
  </si>
  <si>
    <t>Посилання на інший об’єкт на цьому самому комп’ютері або в мережі</t>
  </si>
  <si>
    <t>Контекстне меню можна викликати</t>
  </si>
  <si>
    <t>Сукупність програм, які забезпечують управління роботою комп'ютера -це</t>
  </si>
  <si>
    <t>Інтерфейси операційних систем є</t>
  </si>
  <si>
    <t>Документи, які не потрібно зберігати в пам'яті комп'ютера, переміщують до</t>
  </si>
  <si>
    <t>Windows 11, Linux, MacOS, Android, Chrome OS - це</t>
  </si>
  <si>
    <t xml:space="preserve">Кожна програма у системі Windows відкривається у окремому </t>
  </si>
  <si>
    <t>Набір даних певного типу, що розміщується на носії даних і має ім’я</t>
  </si>
  <si>
    <t>Перелік команд, що з’являється на екрані і дає змогу вибрати потрібний варіант дій.</t>
  </si>
  <si>
    <t>Зображення, що з'являеться на екрані монітора відразу пісня завантаження комп'ютера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</si>
</sst>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04"/>
      <scheme val="minor"/>
    </font>
    <font>
      <sz val="11"/>
      <color theme="8" tint="0.39997558519241921"/>
      <name val="Calibri"/>
      <family val="2"/>
      <charset val="204"/>
      <scheme val="minor"/>
    </font>
    <font>
      <sz val="11"/>
      <color rgb="FF00B050"/>
      <name val="Calibri"/>
      <family val="2"/>
      <charset val="204"/>
      <scheme val="minor"/>
    </font>
    <font>
      <sz val="24"/>
      <color theme="1"/>
      <name val="Times New Roman"/>
      <family val="1"/>
      <charset val="204"/>
    </font>
    <font>
      <sz val="36"/>
      <color theme="1"/>
      <name val="Calibri"/>
      <family val="2"/>
      <charset val="204"/>
      <scheme val="minor"/>
    </font>
    <font>
      <sz val="36"/>
      <color theme="1"/>
      <name val="Times New Roman"/>
      <family val="1"/>
      <charset val="204"/>
    </font>
    <font>
      <sz val="24"/>
      <color theme="1"/>
      <name val="Calibri"/>
      <family val="2"/>
      <charset val="204"/>
      <scheme val="minor"/>
    </font>
    <font>
      <sz val="72"/>
      <color theme="1"/>
      <name val="Calibri"/>
      <family val="2"/>
      <charset val="204"/>
      <scheme val="minor"/>
    </font>
    <font>
      <b/>
      <sz val="48"/>
      <color rgb="FFFF0000"/>
      <name val="Calibri"/>
      <family val="2"/>
      <charset val="204"/>
      <scheme val="minor"/>
    </font>
    <font>
      <b/>
      <sz val="24"/>
      <color theme="1"/>
      <name val="Calibri"/>
      <family val="2"/>
      <charset val="204"/>
      <scheme val="minor"/>
    </font>
    <font>
      <b/>
      <sz val="28"/>
      <color rgb="FFFF0000"/>
      <name val="Arial Black"/>
      <family val="2"/>
      <charset val="204"/>
    </font>
    <font>
      <sz val="48"/>
      <color rgb="FFFF0000"/>
      <name val="Arial Black"/>
      <family val="2"/>
      <charset val="204"/>
    </font>
    <font>
      <sz val="33"/>
      <color theme="1"/>
      <name val="Calibri"/>
      <family val="2"/>
      <charset val="204"/>
      <scheme val="minor"/>
    </font>
    <font>
      <b/>
      <sz val="36"/>
      <color theme="1"/>
      <name val="Calibri"/>
      <family val="2"/>
      <charset val="204"/>
      <scheme val="minor"/>
    </font>
    <font>
      <sz val="48"/>
      <color theme="1"/>
      <name val="Calibri"/>
      <family val="2"/>
      <charset val="204"/>
      <scheme val="minor"/>
    </font>
    <font>
      <b/>
      <sz val="72"/>
      <color rgb="FFFF0000"/>
      <name val="Arial Black"/>
      <family val="2"/>
      <charset val="204"/>
    </font>
    <font>
      <sz val="72"/>
      <color rgb="FFFF0000"/>
      <name val="Arial Black"/>
      <family val="2"/>
      <charset val="204"/>
    </font>
  </fonts>
  <fills count="2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rgb="FF0070C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solid">
        <fgColor rgb="FFFF3399"/>
        <bgColor indexed="64"/>
      </patternFill>
    </fill>
    <fill>
      <patternFill patternType="solid">
        <fgColor rgb="FF92D050"/>
        <bgColor indexed="64"/>
      </patternFill>
    </fill>
    <fill>
      <patternFill patternType="solid">
        <fgColor theme="4"/>
        <bgColor indexed="64"/>
      </patternFill>
    </fill>
    <fill>
      <patternFill patternType="solid">
        <fgColor theme="1"/>
        <bgColor indexed="64"/>
      </patternFill>
    </fill>
    <fill>
      <patternFill patternType="solid">
        <fgColor theme="5" tint="-0.249977111117893"/>
        <bgColor indexed="64"/>
      </patternFill>
    </fill>
    <fill>
      <patternFill patternType="solid">
        <fgColor rgb="FFFF99FF"/>
        <bgColor indexed="64"/>
      </patternFill>
    </fill>
    <fill>
      <patternFill patternType="solid">
        <fgColor rgb="FFCC00FF"/>
        <bgColor indexed="64"/>
      </patternFill>
    </fill>
    <fill>
      <patternFill patternType="solid">
        <fgColor theme="1" tint="0.149998474074526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96633"/>
        <bgColor indexed="64"/>
      </patternFill>
    </fill>
    <fill>
      <patternFill patternType="solid">
        <fgColor theme="2" tint="-0.249977111117893"/>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85">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1" fillId="7" borderId="0" xfId="0" applyFont="1" applyFill="1"/>
    <xf numFmtId="0" fontId="0" fillId="8" borderId="0" xfId="0" applyFill="1"/>
    <xf numFmtId="0" fontId="2" fillId="9" borderId="0" xfId="0" applyFont="1" applyFill="1"/>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0" fontId="0" fillId="14" borderId="0" xfId="0" applyFill="1"/>
    <xf numFmtId="0" fontId="4" fillId="0" borderId="0" xfId="0" applyFont="1"/>
    <xf numFmtId="0" fontId="6" fillId="0" borderId="0" xfId="0" applyFont="1" applyAlignment="1">
      <alignment horizontal="center" vertical="center"/>
    </xf>
    <xf numFmtId="0" fontId="0" fillId="15" borderId="0" xfId="0" applyFill="1"/>
    <xf numFmtId="0" fontId="0" fillId="16" borderId="0" xfId="0" applyFill="1"/>
    <xf numFmtId="0" fontId="0" fillId="17" borderId="0" xfId="0" applyFill="1"/>
    <xf numFmtId="0" fontId="0" fillId="18" borderId="0" xfId="0" applyFill="1"/>
    <xf numFmtId="0" fontId="0" fillId="19" borderId="0" xfId="0" applyFill="1"/>
    <xf numFmtId="0" fontId="0" fillId="20" borderId="0" xfId="0" applyFill="1"/>
    <xf numFmtId="0" fontId="0" fillId="21" borderId="0" xfId="0" applyFill="1"/>
    <xf numFmtId="0" fontId="0" fillId="22" borderId="0" xfId="0" applyFill="1"/>
    <xf numFmtId="0" fontId="0" fillId="23" borderId="0" xfId="0" applyFill="1"/>
    <xf numFmtId="0" fontId="0" fillId="24" borderId="0" xfId="0" applyFill="1"/>
    <xf numFmtId="0" fontId="8" fillId="0" borderId="0" xfId="0" applyFont="1" applyAlignment="1">
      <alignment horizontal="center" vertical="center"/>
    </xf>
    <xf numFmtId="0" fontId="8" fillId="0" borderId="2" xfId="0" applyFont="1" applyBorder="1" applyAlignment="1">
      <alignment horizontal="center" vertical="center"/>
    </xf>
    <xf numFmtId="0" fontId="7"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wrapText="1"/>
    </xf>
    <xf numFmtId="49" fontId="5" fillId="0" borderId="1" xfId="0" applyNumberFormat="1" applyFont="1" applyBorder="1" applyAlignment="1">
      <alignment horizontal="left" vertical="center" wrapText="1"/>
    </xf>
    <xf numFmtId="0" fontId="4" fillId="0" borderId="0" xfId="0" applyFont="1" applyAlignment="1">
      <alignment horizontal="center"/>
    </xf>
    <xf numFmtId="0" fontId="9" fillId="0" borderId="6" xfId="0" applyFont="1" applyBorder="1" applyAlignment="1">
      <alignment horizontal="center"/>
    </xf>
    <xf numFmtId="0" fontId="9" fillId="0" borderId="1"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10" fillId="0" borderId="0" xfId="0" applyFont="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4" fillId="0" borderId="1" xfId="0" applyFont="1" applyBorder="1" applyAlignment="1">
      <alignment horizontal="center" wrapText="1"/>
    </xf>
    <xf numFmtId="0" fontId="13" fillId="0" borderId="1" xfId="0" applyFont="1" applyBorder="1" applyAlignment="1">
      <alignment horizontal="center"/>
    </xf>
    <xf numFmtId="0" fontId="4" fillId="0" borderId="10" xfId="0" applyFont="1" applyBorder="1" applyAlignment="1">
      <alignment horizontal="center" wrapText="1"/>
    </xf>
    <xf numFmtId="0" fontId="4" fillId="0" borderId="2" xfId="0" applyFont="1" applyBorder="1" applyAlignment="1">
      <alignment horizontal="center" wrapText="1"/>
    </xf>
    <xf numFmtId="0" fontId="4" fillId="0" borderId="11" xfId="0" applyFont="1" applyBorder="1" applyAlignment="1">
      <alignment horizontal="center" wrapText="1"/>
    </xf>
    <xf numFmtId="0" fontId="4" fillId="0" borderId="12" xfId="0" applyFont="1" applyBorder="1" applyAlignment="1">
      <alignment horizontal="center" wrapText="1"/>
    </xf>
    <xf numFmtId="0" fontId="4" fillId="0" borderId="0" xfId="0" applyFont="1" applyAlignment="1">
      <alignment horizontal="center" wrapText="1"/>
    </xf>
    <xf numFmtId="0" fontId="4" fillId="0" borderId="13" xfId="0" applyFont="1" applyBorder="1" applyAlignment="1">
      <alignment horizontal="center" wrapText="1"/>
    </xf>
    <xf numFmtId="0" fontId="4" fillId="0" borderId="14" xfId="0" applyFont="1" applyBorder="1" applyAlignment="1">
      <alignment horizontal="center" wrapText="1"/>
    </xf>
    <xf numFmtId="0" fontId="4" fillId="0" borderId="15" xfId="0" applyFont="1" applyBorder="1" applyAlignment="1">
      <alignment horizontal="center" wrapText="1"/>
    </xf>
    <xf numFmtId="0" fontId="4" fillId="0" borderId="16" xfId="0" applyFont="1" applyBorder="1" applyAlignment="1">
      <alignment horizontal="center" wrapText="1"/>
    </xf>
    <xf numFmtId="0" fontId="13" fillId="0" borderId="10" xfId="0" applyFont="1" applyBorder="1" applyAlignment="1">
      <alignment horizontal="center"/>
    </xf>
    <xf numFmtId="0" fontId="13" fillId="0" borderId="2" xfId="0"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center"/>
    </xf>
    <xf numFmtId="0" fontId="13" fillId="0" borderId="0" xfId="0" applyFont="1" applyAlignment="1">
      <alignment horizontal="center"/>
    </xf>
    <xf numFmtId="0" fontId="13" fillId="0" borderId="13" xfId="0" applyFont="1" applyBorder="1" applyAlignment="1">
      <alignment horizontal="center"/>
    </xf>
    <xf numFmtId="0" fontId="13" fillId="0" borderId="14"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0" fontId="12" fillId="0" borderId="1" xfId="0" applyFont="1" applyBorder="1" applyAlignment="1">
      <alignment horizontal="center" wrapText="1"/>
    </xf>
    <xf numFmtId="0" fontId="15" fillId="0" borderId="0" xfId="0" applyFont="1" applyAlignment="1">
      <alignment horizont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0" fillId="0" borderId="0" xfId="0" applyBorder="1"/>
    <xf numFmtId="0" fontId="14" fillId="0" borderId="0" xfId="0" applyFont="1" applyBorder="1" applyAlignment="1">
      <alignment horizontal="center"/>
    </xf>
    <xf numFmtId="0" fontId="0" fillId="0" borderId="0" xfId="0" applyBorder="1" applyAlignment="1">
      <alignment horizontal="center"/>
    </xf>
    <xf numFmtId="0" fontId="11" fillId="2" borderId="0" xfId="0" applyFont="1" applyFill="1" applyAlignment="1">
      <alignment horizontal="center"/>
    </xf>
    <xf numFmtId="0" fontId="8" fillId="2" borderId="2" xfId="0" quotePrefix="1" applyFont="1" applyFill="1" applyBorder="1" applyAlignment="1">
      <alignment horizontal="center" vertical="center"/>
    </xf>
    <xf numFmtId="0" fontId="8" fillId="2" borderId="0" xfId="0" applyFont="1" applyFill="1" applyAlignment="1">
      <alignment horizontal="center" vertical="center"/>
    </xf>
  </cellXfs>
  <cellStyles count="1">
    <cellStyle name="Звичайний" xfId="0" builtinId="0"/>
  </cellStyles>
  <dxfs count="2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4.9989318521683403E-2"/>
        </patternFill>
      </fill>
    </dxf>
    <dxf>
      <fill>
        <patternFill>
          <bgColor theme="0"/>
        </patternFill>
      </fill>
    </dxf>
  </dxfs>
  <tableStyles count="0" defaultTableStyle="TableStyleMedium2" defaultPivotStyle="PivotStyleLight16"/>
  <colors>
    <mruColors>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png"/><Relationship Id="rId7" Type="http://schemas.openxmlformats.org/officeDocument/2006/relationships/image" Target="../media/image8.jpeg"/><Relationship Id="rId2" Type="http://schemas.openxmlformats.org/officeDocument/2006/relationships/image" Target="../media/image3.jp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png"/><Relationship Id="rId10" Type="http://schemas.openxmlformats.org/officeDocument/2006/relationships/image" Target="../media/image11.jpeg"/><Relationship Id="rId4" Type="http://schemas.openxmlformats.org/officeDocument/2006/relationships/image" Target="../media/image5.png"/><Relationship Id="rId9"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oneCellAnchor>
    <xdr:from>
      <xdr:col>85</xdr:col>
      <xdr:colOff>1541773</xdr:colOff>
      <xdr:row>1</xdr:row>
      <xdr:rowOff>245561</xdr:rowOff>
    </xdr:from>
    <xdr:ext cx="8935727" cy="1344663"/>
    <xdr:sp macro="" textlink="">
      <xdr:nvSpPr>
        <xdr:cNvPr id="2" name="Прямокутник 1">
          <a:extLst>
            <a:ext uri="{FF2B5EF4-FFF2-40B4-BE49-F238E27FC236}">
              <a16:creationId xmlns:a16="http://schemas.microsoft.com/office/drawing/2014/main" id="{16D33988-D9C8-4502-A050-B1B626D003AC}"/>
            </a:ext>
          </a:extLst>
        </xdr:cNvPr>
        <xdr:cNvSpPr/>
      </xdr:nvSpPr>
      <xdr:spPr>
        <a:xfrm>
          <a:off x="16964946" y="831715"/>
          <a:ext cx="8935727" cy="1344663"/>
        </a:xfrm>
        <a:prstGeom prst="rect">
          <a:avLst/>
        </a:prstGeom>
        <a:noFill/>
      </xdr:spPr>
      <xdr:txBody>
        <a:bodyPr wrap="square" lIns="91440" tIns="45720" rIns="91440" bIns="45720">
          <a:spAutoFit/>
        </a:bodyPr>
        <a:lstStyle/>
        <a:p>
          <a:pPr algn="ctr"/>
          <a:r>
            <a:rPr lang="uk-UA" sz="8000" b="1" cap="none" spc="0">
              <a:ln w="22225">
                <a:solidFill>
                  <a:schemeClr val="accent2"/>
                </a:solidFill>
                <a:prstDash val="solid"/>
              </a:ln>
              <a:solidFill>
                <a:schemeClr val="accent2">
                  <a:lumMod val="40000"/>
                  <a:lumOff val="60000"/>
                </a:schemeClr>
              </a:solidFill>
              <a:effectLst/>
            </a:rPr>
            <a:t>Запитання</a:t>
          </a:r>
        </a:p>
      </xdr:txBody>
    </xdr:sp>
    <xdr:clientData/>
  </xdr:oneCellAnchor>
  <xdr:twoCellAnchor>
    <xdr:from>
      <xdr:col>93</xdr:col>
      <xdr:colOff>109904</xdr:colOff>
      <xdr:row>13</xdr:row>
      <xdr:rowOff>0</xdr:rowOff>
    </xdr:from>
    <xdr:to>
      <xdr:col>119</xdr:col>
      <xdr:colOff>73270</xdr:colOff>
      <xdr:row>46</xdr:row>
      <xdr:rowOff>0</xdr:rowOff>
    </xdr:to>
    <xdr:sp macro="" textlink="">
      <xdr:nvSpPr>
        <xdr:cNvPr id="3" name="Стрілка: вліво 2">
          <a:extLst>
            <a:ext uri="{FF2B5EF4-FFF2-40B4-BE49-F238E27FC236}">
              <a16:creationId xmlns:a16="http://schemas.microsoft.com/office/drawing/2014/main" id="{23250D59-43B8-46A5-8297-B852E16E113E}"/>
            </a:ext>
          </a:extLst>
        </xdr:cNvPr>
        <xdr:cNvSpPr/>
      </xdr:nvSpPr>
      <xdr:spPr>
        <a:xfrm>
          <a:off x="35792019" y="3993173"/>
          <a:ext cx="4725866" cy="648432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uk-UA" sz="4000" b="1"/>
            <a:t>Ввести</a:t>
          </a:r>
          <a:r>
            <a:rPr lang="uk-UA" sz="4000" b="1" baseline="0"/>
            <a:t> відповіді без пробілів та з маленької букви</a:t>
          </a:r>
          <a:endParaRPr lang="uk-UA" sz="4000" b="1"/>
        </a:p>
      </xdr:txBody>
    </xdr:sp>
    <xdr:clientData/>
  </xdr:twoCellAnchor>
  <xdr:oneCellAnchor>
    <xdr:from>
      <xdr:col>85</xdr:col>
      <xdr:colOff>12281587</xdr:colOff>
      <xdr:row>1</xdr:row>
      <xdr:rowOff>397961</xdr:rowOff>
    </xdr:from>
    <xdr:ext cx="8935727" cy="1188146"/>
    <xdr:sp macro="" textlink="">
      <xdr:nvSpPr>
        <xdr:cNvPr id="5" name="Прямокутник 4">
          <a:extLst>
            <a:ext uri="{FF2B5EF4-FFF2-40B4-BE49-F238E27FC236}">
              <a16:creationId xmlns:a16="http://schemas.microsoft.com/office/drawing/2014/main" id="{6CFE1024-DBD0-4B32-B715-97FBA1DB0D08}"/>
            </a:ext>
          </a:extLst>
        </xdr:cNvPr>
        <xdr:cNvSpPr/>
      </xdr:nvSpPr>
      <xdr:spPr>
        <a:xfrm>
          <a:off x="27704760" y="984115"/>
          <a:ext cx="8935727" cy="1188146"/>
        </a:xfrm>
        <a:prstGeom prst="rect">
          <a:avLst/>
        </a:prstGeom>
        <a:noFill/>
      </xdr:spPr>
      <xdr:txBody>
        <a:bodyPr wrap="square" lIns="91440" tIns="45720" rIns="91440" bIns="45720">
          <a:spAutoFit/>
        </a:bodyPr>
        <a:lstStyle/>
        <a:p>
          <a:pPr algn="ctr"/>
          <a:r>
            <a:rPr lang="uk-UA" sz="7000" b="1" cap="none" spc="0">
              <a:ln w="22225">
                <a:solidFill>
                  <a:schemeClr val="accent2"/>
                </a:solidFill>
                <a:prstDash val="solid"/>
              </a:ln>
              <a:solidFill>
                <a:schemeClr val="accent2">
                  <a:lumMod val="40000"/>
                  <a:lumOff val="60000"/>
                </a:schemeClr>
              </a:solidFill>
              <a:effectLst/>
            </a:rPr>
            <a:t>Відповіді</a:t>
          </a:r>
        </a:p>
      </xdr:txBody>
    </xdr:sp>
    <xdr:clientData/>
  </xdr:oneCellAnchor>
  <xdr:twoCellAnchor editAs="oneCell">
    <xdr:from>
      <xdr:col>85</xdr:col>
      <xdr:colOff>10294327</xdr:colOff>
      <xdr:row>53</xdr:row>
      <xdr:rowOff>146537</xdr:rowOff>
    </xdr:from>
    <xdr:to>
      <xdr:col>85</xdr:col>
      <xdr:colOff>13514510</xdr:colOff>
      <xdr:row>67</xdr:row>
      <xdr:rowOff>183905</xdr:rowOff>
    </xdr:to>
    <xdr:pic>
      <xdr:nvPicPr>
        <xdr:cNvPr id="6" name="Рисунок 5" descr="Микрофон настольный DV audio DC-12 - купить в Одессе, Киеве, Украине |  Артикул 125411 - 4Club">
          <a:extLst>
            <a:ext uri="{FF2B5EF4-FFF2-40B4-BE49-F238E27FC236}">
              <a16:creationId xmlns:a16="http://schemas.microsoft.com/office/drawing/2014/main" id="{D05D4081-ACEE-4139-B9D2-90D0576CB3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00" y="11906249"/>
          <a:ext cx="3220183" cy="26017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73</xdr:col>
      <xdr:colOff>228600</xdr:colOff>
      <xdr:row>18</xdr:row>
      <xdr:rowOff>132780</xdr:rowOff>
    </xdr:from>
    <xdr:to>
      <xdr:col>82</xdr:col>
      <xdr:colOff>190500</xdr:colOff>
      <xdr:row>27</xdr:row>
      <xdr:rowOff>164841</xdr:rowOff>
    </xdr:to>
    <xdr:pic>
      <xdr:nvPicPr>
        <xdr:cNvPr id="9" name="Picture 2" descr="Wifi router flat design isolated wireless Vector Image">
          <a:extLst>
            <a:ext uri="{FF2B5EF4-FFF2-40B4-BE49-F238E27FC236}">
              <a16:creationId xmlns:a16="http://schemas.microsoft.com/office/drawing/2014/main" id="{A7329ADA-D066-450A-9C5B-29652F1BE35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712" b="17469"/>
        <a:stretch/>
      </xdr:blipFill>
      <xdr:spPr bwMode="auto">
        <a:xfrm>
          <a:off x="18307050" y="3561780"/>
          <a:ext cx="2190750" cy="17465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39</xdr:col>
      <xdr:colOff>160795</xdr:colOff>
      <xdr:row>4</xdr:row>
      <xdr:rowOff>133351</xdr:rowOff>
    </xdr:from>
    <xdr:to>
      <xdr:col>48</xdr:col>
      <xdr:colOff>228600</xdr:colOff>
      <xdr:row>19</xdr:row>
      <xdr:rowOff>76201</xdr:rowOff>
    </xdr:to>
    <xdr:grpSp>
      <xdr:nvGrpSpPr>
        <xdr:cNvPr id="22" name="Групувати 21">
          <a:extLst>
            <a:ext uri="{FF2B5EF4-FFF2-40B4-BE49-F238E27FC236}">
              <a16:creationId xmlns:a16="http://schemas.microsoft.com/office/drawing/2014/main" id="{84691AAF-A8DE-4FBD-99E1-AFCEF4529D3B}"/>
            </a:ext>
          </a:extLst>
        </xdr:cNvPr>
        <xdr:cNvGrpSpPr/>
      </xdr:nvGrpSpPr>
      <xdr:grpSpPr>
        <a:xfrm>
          <a:off x="9447670" y="826078"/>
          <a:ext cx="2210930" cy="2540578"/>
          <a:chOff x="9819145" y="895351"/>
          <a:chExt cx="2296655" cy="2800350"/>
        </a:xfrm>
      </xdr:grpSpPr>
      <xdr:sp macro="" textlink="">
        <xdr:nvSpPr>
          <xdr:cNvPr id="2" name="Shape 168">
            <a:extLst>
              <a:ext uri="{FF2B5EF4-FFF2-40B4-BE49-F238E27FC236}">
                <a16:creationId xmlns:a16="http://schemas.microsoft.com/office/drawing/2014/main" id="{C9545D50-F647-468E-96E4-77A9B6894BF2}"/>
              </a:ext>
            </a:extLst>
          </xdr:cNvPr>
          <xdr:cNvSpPr/>
        </xdr:nvSpPr>
        <xdr:spPr>
          <a:xfrm>
            <a:off x="10134600" y="895351"/>
            <a:ext cx="1981200" cy="2800350"/>
          </a:xfrm>
          <a:prstGeom prst="rect">
            <a:avLst/>
          </a:prstGeom>
          <a:blipFill>
            <a:blip xmlns:r="http://schemas.openxmlformats.org/officeDocument/2006/relationships" r:embed="rId2"/>
            <a:srcRect/>
            <a:stretch>
              <a:fillRect l="-11825" r="-16667"/>
            </a:stretch>
          </a:blipFill>
        </xdr:spPr>
        <xdr:txBody>
          <a:bodyPr wrap="square"/>
          <a:lstStyle>
            <a:defPPr>
              <a:defRPr lang="uk-UA"/>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uk-UA"/>
          </a:p>
        </xdr:txBody>
      </xdr:sp>
      <xdr:sp macro="" textlink="">
        <xdr:nvSpPr>
          <xdr:cNvPr id="12" name="Прямокутник 11">
            <a:extLst>
              <a:ext uri="{FF2B5EF4-FFF2-40B4-BE49-F238E27FC236}">
                <a16:creationId xmlns:a16="http://schemas.microsoft.com/office/drawing/2014/main" id="{C73BEA88-691F-4EFD-A840-67A7AD406932}"/>
              </a:ext>
            </a:extLst>
          </xdr:cNvPr>
          <xdr:cNvSpPr/>
        </xdr:nvSpPr>
        <xdr:spPr>
          <a:xfrm>
            <a:off x="9819145" y="1750510"/>
            <a:ext cx="982205" cy="1657762"/>
          </a:xfrm>
          <a:prstGeom prst="rect">
            <a:avLst/>
          </a:prstGeom>
          <a:noFill/>
        </xdr:spPr>
        <xdr:txBody>
          <a:bodyPr wrap="square" lIns="91440" tIns="45720" rIns="91440" bIns="45720">
            <a:spAutoFit/>
          </a:bodyPr>
          <a:lstStyle/>
          <a:p>
            <a:pPr algn="ctr"/>
            <a:r>
              <a:rPr lang="uk-UA" sz="10000" b="1" cap="none" spc="0">
                <a:ln w="22225">
                  <a:solidFill>
                    <a:srgbClr val="FF0000"/>
                  </a:solidFill>
                  <a:prstDash val="solid"/>
                </a:ln>
                <a:solidFill>
                  <a:srgbClr val="FF0000"/>
                </a:solidFill>
                <a:effectLst/>
              </a:rPr>
              <a:t>1</a:t>
            </a:r>
          </a:p>
        </xdr:txBody>
      </xdr:sp>
    </xdr:grpSp>
    <xdr:clientData/>
  </xdr:twoCellAnchor>
  <xdr:twoCellAnchor>
    <xdr:from>
      <xdr:col>62</xdr:col>
      <xdr:colOff>152400</xdr:colOff>
      <xdr:row>17</xdr:row>
      <xdr:rowOff>95250</xdr:rowOff>
    </xdr:from>
    <xdr:to>
      <xdr:col>71</xdr:col>
      <xdr:colOff>228600</xdr:colOff>
      <xdr:row>28</xdr:row>
      <xdr:rowOff>19050</xdr:rowOff>
    </xdr:to>
    <xdr:grpSp>
      <xdr:nvGrpSpPr>
        <xdr:cNvPr id="26" name="Групувати 25">
          <a:extLst>
            <a:ext uri="{FF2B5EF4-FFF2-40B4-BE49-F238E27FC236}">
              <a16:creationId xmlns:a16="http://schemas.microsoft.com/office/drawing/2014/main" id="{79A27A5B-DC68-4C5B-B286-2AF786CC0E21}"/>
            </a:ext>
          </a:extLst>
        </xdr:cNvPr>
        <xdr:cNvGrpSpPr/>
      </xdr:nvGrpSpPr>
      <xdr:grpSpPr>
        <a:xfrm>
          <a:off x="14916150" y="3039341"/>
          <a:ext cx="2219325" cy="1828800"/>
          <a:chOff x="15506700" y="3333750"/>
          <a:chExt cx="2305050" cy="2019300"/>
        </a:xfrm>
      </xdr:grpSpPr>
      <xdr:pic>
        <xdr:nvPicPr>
          <xdr:cNvPr id="8" name="Picture 4" descr="hardware, print, printer icon">
            <a:extLst>
              <a:ext uri="{FF2B5EF4-FFF2-40B4-BE49-F238E27FC236}">
                <a16:creationId xmlns:a16="http://schemas.microsoft.com/office/drawing/2014/main" id="{C968BC2B-3490-4CB0-A26E-18044503A89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506700" y="3333750"/>
            <a:ext cx="2019300" cy="20193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3" name="Прямокутник 12">
            <a:extLst>
              <a:ext uri="{FF2B5EF4-FFF2-40B4-BE49-F238E27FC236}">
                <a16:creationId xmlns:a16="http://schemas.microsoft.com/office/drawing/2014/main" id="{9B230FE6-E5AC-4F04-8BB1-6E43AAADD613}"/>
              </a:ext>
            </a:extLst>
          </xdr:cNvPr>
          <xdr:cNvSpPr/>
        </xdr:nvSpPr>
        <xdr:spPr>
          <a:xfrm>
            <a:off x="16829545" y="3684085"/>
            <a:ext cx="982205" cy="1657762"/>
          </a:xfrm>
          <a:prstGeom prst="rect">
            <a:avLst/>
          </a:prstGeom>
          <a:noFill/>
        </xdr:spPr>
        <xdr:txBody>
          <a:bodyPr wrap="square" lIns="91440" tIns="45720" rIns="91440" bIns="45720">
            <a:spAutoFit/>
          </a:bodyPr>
          <a:lstStyle/>
          <a:p>
            <a:pPr algn="ctr"/>
            <a:r>
              <a:rPr lang="uk-UA" sz="10000" b="1" cap="none" spc="0">
                <a:ln w="22225">
                  <a:solidFill>
                    <a:srgbClr val="FF0000"/>
                  </a:solidFill>
                  <a:prstDash val="solid"/>
                </a:ln>
                <a:solidFill>
                  <a:srgbClr val="FF0000"/>
                </a:solidFill>
                <a:effectLst/>
              </a:rPr>
              <a:t>7</a:t>
            </a:r>
          </a:p>
        </xdr:txBody>
      </xdr:sp>
    </xdr:grpSp>
    <xdr:clientData/>
  </xdr:twoCellAnchor>
  <xdr:twoCellAnchor>
    <xdr:from>
      <xdr:col>50</xdr:col>
      <xdr:colOff>190501</xdr:colOff>
      <xdr:row>18</xdr:row>
      <xdr:rowOff>47318</xdr:rowOff>
    </xdr:from>
    <xdr:to>
      <xdr:col>61</xdr:col>
      <xdr:colOff>95251</xdr:colOff>
      <xdr:row>30</xdr:row>
      <xdr:rowOff>64997</xdr:rowOff>
    </xdr:to>
    <xdr:grpSp>
      <xdr:nvGrpSpPr>
        <xdr:cNvPr id="27" name="Групувати 26">
          <a:extLst>
            <a:ext uri="{FF2B5EF4-FFF2-40B4-BE49-F238E27FC236}">
              <a16:creationId xmlns:a16="http://schemas.microsoft.com/office/drawing/2014/main" id="{36D96870-3F56-4E44-8C6D-E0043654C400}"/>
            </a:ext>
          </a:extLst>
        </xdr:cNvPr>
        <xdr:cNvGrpSpPr/>
      </xdr:nvGrpSpPr>
      <xdr:grpSpPr>
        <a:xfrm>
          <a:off x="12096751" y="3164591"/>
          <a:ext cx="2524125" cy="2095861"/>
          <a:chOff x="12573001" y="3476318"/>
          <a:chExt cx="2628900" cy="2303679"/>
        </a:xfrm>
      </xdr:grpSpPr>
      <xdr:pic>
        <xdr:nvPicPr>
          <xdr:cNvPr id="6" name="Рисунок 5">
            <a:extLst>
              <a:ext uri="{FF2B5EF4-FFF2-40B4-BE49-F238E27FC236}">
                <a16:creationId xmlns:a16="http://schemas.microsoft.com/office/drawing/2014/main" id="{DBF72467-75BA-4F8D-ADDE-84F9FAC7E96B}"/>
              </a:ext>
            </a:extLst>
          </xdr:cNvPr>
          <xdr:cNvPicPr>
            <a:picLocks noChangeAspect="1"/>
          </xdr:cNvPicPr>
        </xdr:nvPicPr>
        <xdr:blipFill>
          <a:blip xmlns:r="http://schemas.openxmlformats.org/officeDocument/2006/relationships" r:embed="rId4"/>
          <a:stretch>
            <a:fillRect/>
          </a:stretch>
        </xdr:blipFill>
        <xdr:spPr>
          <a:xfrm>
            <a:off x="12573001" y="3476318"/>
            <a:ext cx="2628900" cy="1981201"/>
          </a:xfrm>
          <a:prstGeom prst="rect">
            <a:avLst/>
          </a:prstGeom>
        </xdr:spPr>
      </xdr:pic>
      <xdr:sp macro="" textlink="">
        <xdr:nvSpPr>
          <xdr:cNvPr id="14" name="Прямокутник 13">
            <a:extLst>
              <a:ext uri="{FF2B5EF4-FFF2-40B4-BE49-F238E27FC236}">
                <a16:creationId xmlns:a16="http://schemas.microsoft.com/office/drawing/2014/main" id="{56052A52-0785-4981-AD24-9429CEC9B79C}"/>
              </a:ext>
            </a:extLst>
          </xdr:cNvPr>
          <xdr:cNvSpPr/>
        </xdr:nvSpPr>
        <xdr:spPr>
          <a:xfrm>
            <a:off x="13171945" y="4122235"/>
            <a:ext cx="982205" cy="1657762"/>
          </a:xfrm>
          <a:prstGeom prst="rect">
            <a:avLst/>
          </a:prstGeom>
          <a:noFill/>
        </xdr:spPr>
        <xdr:txBody>
          <a:bodyPr wrap="square" lIns="91440" tIns="45720" rIns="91440" bIns="45720">
            <a:spAutoFit/>
          </a:bodyPr>
          <a:lstStyle/>
          <a:p>
            <a:pPr algn="ctr"/>
            <a:r>
              <a:rPr lang="uk-UA" sz="10000" b="1" cap="none" spc="0">
                <a:ln w="22225">
                  <a:solidFill>
                    <a:srgbClr val="FF0000"/>
                  </a:solidFill>
                  <a:prstDash val="solid"/>
                </a:ln>
                <a:solidFill>
                  <a:srgbClr val="FF0000"/>
                </a:solidFill>
                <a:effectLst/>
              </a:rPr>
              <a:t>6</a:t>
            </a:r>
          </a:p>
        </xdr:txBody>
      </xdr:sp>
    </xdr:grpSp>
    <xdr:clientData/>
  </xdr:twoCellAnchor>
  <xdr:twoCellAnchor>
    <xdr:from>
      <xdr:col>38</xdr:col>
      <xdr:colOff>217945</xdr:colOff>
      <xdr:row>19</xdr:row>
      <xdr:rowOff>152400</xdr:rowOff>
    </xdr:from>
    <xdr:to>
      <xdr:col>46</xdr:col>
      <xdr:colOff>157931</xdr:colOff>
      <xdr:row>31</xdr:row>
      <xdr:rowOff>84047</xdr:rowOff>
    </xdr:to>
    <xdr:grpSp>
      <xdr:nvGrpSpPr>
        <xdr:cNvPr id="28" name="Групувати 27">
          <a:extLst>
            <a:ext uri="{FF2B5EF4-FFF2-40B4-BE49-F238E27FC236}">
              <a16:creationId xmlns:a16="http://schemas.microsoft.com/office/drawing/2014/main" id="{4777E1E8-2DD2-46F3-A5D0-05FDF9D8BD49}"/>
            </a:ext>
          </a:extLst>
        </xdr:cNvPr>
        <xdr:cNvGrpSpPr/>
      </xdr:nvGrpSpPr>
      <xdr:grpSpPr>
        <a:xfrm>
          <a:off x="9266695" y="3442855"/>
          <a:ext cx="1844986" cy="2009828"/>
          <a:chOff x="9628645" y="3771900"/>
          <a:chExt cx="1921186" cy="2217647"/>
        </a:xfrm>
      </xdr:grpSpPr>
      <xdr:pic>
        <xdr:nvPicPr>
          <xdr:cNvPr id="7" name="Picture 6" descr="monitor icon">
            <a:extLst>
              <a:ext uri="{FF2B5EF4-FFF2-40B4-BE49-F238E27FC236}">
                <a16:creationId xmlns:a16="http://schemas.microsoft.com/office/drawing/2014/main" id="{8346B889-FFAD-42D4-BFD2-DB647ED3CA2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639300" y="3771900"/>
            <a:ext cx="1910531" cy="191053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5" name="Прямокутник 14">
            <a:extLst>
              <a:ext uri="{FF2B5EF4-FFF2-40B4-BE49-F238E27FC236}">
                <a16:creationId xmlns:a16="http://schemas.microsoft.com/office/drawing/2014/main" id="{2A43A41E-121C-4094-AA29-683461773CD2}"/>
              </a:ext>
            </a:extLst>
          </xdr:cNvPr>
          <xdr:cNvSpPr/>
        </xdr:nvSpPr>
        <xdr:spPr>
          <a:xfrm>
            <a:off x="9628645" y="4331785"/>
            <a:ext cx="982205" cy="1657762"/>
          </a:xfrm>
          <a:prstGeom prst="rect">
            <a:avLst/>
          </a:prstGeom>
          <a:noFill/>
        </xdr:spPr>
        <xdr:txBody>
          <a:bodyPr wrap="square" lIns="91440" tIns="45720" rIns="91440" bIns="45720">
            <a:spAutoFit/>
          </a:bodyPr>
          <a:lstStyle/>
          <a:p>
            <a:pPr algn="ctr"/>
            <a:r>
              <a:rPr lang="uk-UA" sz="10000" b="1" cap="none" spc="0">
                <a:ln w="22225">
                  <a:solidFill>
                    <a:srgbClr val="FF0000"/>
                  </a:solidFill>
                  <a:prstDash val="solid"/>
                </a:ln>
                <a:solidFill>
                  <a:srgbClr val="FF0000"/>
                </a:solidFill>
                <a:effectLst/>
              </a:rPr>
              <a:t>5</a:t>
            </a:r>
          </a:p>
        </xdr:txBody>
      </xdr:sp>
    </xdr:grpSp>
    <xdr:clientData/>
  </xdr:twoCellAnchor>
  <xdr:twoCellAnchor>
    <xdr:from>
      <xdr:col>73</xdr:col>
      <xdr:colOff>27445</xdr:colOff>
      <xdr:row>3</xdr:row>
      <xdr:rowOff>174934</xdr:rowOff>
    </xdr:from>
    <xdr:to>
      <xdr:col>83</xdr:col>
      <xdr:colOff>238226</xdr:colOff>
      <xdr:row>17</xdr:row>
      <xdr:rowOff>103097</xdr:rowOff>
    </xdr:to>
    <xdr:grpSp>
      <xdr:nvGrpSpPr>
        <xdr:cNvPr id="25" name="Групувати 24">
          <a:extLst>
            <a:ext uri="{FF2B5EF4-FFF2-40B4-BE49-F238E27FC236}">
              <a16:creationId xmlns:a16="http://schemas.microsoft.com/office/drawing/2014/main" id="{90E39962-DA67-4C68-B6E7-32F33B71010D}"/>
            </a:ext>
          </a:extLst>
        </xdr:cNvPr>
        <xdr:cNvGrpSpPr/>
      </xdr:nvGrpSpPr>
      <xdr:grpSpPr>
        <a:xfrm>
          <a:off x="17410570" y="694479"/>
          <a:ext cx="2592031" cy="2352709"/>
          <a:chOff x="18105895" y="746434"/>
          <a:chExt cx="2687281" cy="2595163"/>
        </a:xfrm>
      </xdr:grpSpPr>
      <xdr:pic>
        <xdr:nvPicPr>
          <xdr:cNvPr id="5" name="Picture 4" descr="Компьютер сканера вектор 1 клипарты">
            <a:extLst>
              <a:ext uri="{FF2B5EF4-FFF2-40B4-BE49-F238E27FC236}">
                <a16:creationId xmlns:a16="http://schemas.microsoft.com/office/drawing/2014/main" id="{8560127C-3C1B-4193-B6C5-98924153EA7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88000" y="746434"/>
            <a:ext cx="2505176" cy="238349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6" name="Прямокутник 15">
            <a:extLst>
              <a:ext uri="{FF2B5EF4-FFF2-40B4-BE49-F238E27FC236}">
                <a16:creationId xmlns:a16="http://schemas.microsoft.com/office/drawing/2014/main" id="{C93E5D85-75F1-4AC4-ACDC-996C633692EE}"/>
              </a:ext>
            </a:extLst>
          </xdr:cNvPr>
          <xdr:cNvSpPr/>
        </xdr:nvSpPr>
        <xdr:spPr>
          <a:xfrm>
            <a:off x="18105895" y="1683835"/>
            <a:ext cx="982205" cy="1657762"/>
          </a:xfrm>
          <a:prstGeom prst="rect">
            <a:avLst/>
          </a:prstGeom>
          <a:noFill/>
        </xdr:spPr>
        <xdr:txBody>
          <a:bodyPr wrap="square" lIns="91440" tIns="45720" rIns="91440" bIns="45720">
            <a:spAutoFit/>
          </a:bodyPr>
          <a:lstStyle/>
          <a:p>
            <a:pPr algn="ctr"/>
            <a:r>
              <a:rPr lang="uk-UA" sz="10000" b="1" cap="none" spc="0">
                <a:ln w="22225">
                  <a:solidFill>
                    <a:srgbClr val="FF0000"/>
                  </a:solidFill>
                  <a:prstDash val="solid"/>
                </a:ln>
                <a:solidFill>
                  <a:srgbClr val="FF0000"/>
                </a:solidFill>
                <a:effectLst/>
              </a:rPr>
              <a:t>4</a:t>
            </a:r>
          </a:p>
        </xdr:txBody>
      </xdr:sp>
    </xdr:grpSp>
    <xdr:clientData/>
  </xdr:twoCellAnchor>
  <xdr:twoCellAnchor>
    <xdr:from>
      <xdr:col>58</xdr:col>
      <xdr:colOff>228600</xdr:colOff>
      <xdr:row>4</xdr:row>
      <xdr:rowOff>57150</xdr:rowOff>
    </xdr:from>
    <xdr:to>
      <xdr:col>72</xdr:col>
      <xdr:colOff>145183</xdr:colOff>
      <xdr:row>17</xdr:row>
      <xdr:rowOff>103097</xdr:rowOff>
    </xdr:to>
    <xdr:grpSp>
      <xdr:nvGrpSpPr>
        <xdr:cNvPr id="24" name="Групувати 23">
          <a:extLst>
            <a:ext uri="{FF2B5EF4-FFF2-40B4-BE49-F238E27FC236}">
              <a16:creationId xmlns:a16="http://schemas.microsoft.com/office/drawing/2014/main" id="{844CEB2D-B1E4-4AEB-9C60-837D92787F81}"/>
            </a:ext>
          </a:extLst>
        </xdr:cNvPr>
        <xdr:cNvGrpSpPr/>
      </xdr:nvGrpSpPr>
      <xdr:grpSpPr>
        <a:xfrm>
          <a:off x="14039850" y="749877"/>
          <a:ext cx="3250333" cy="2297311"/>
          <a:chOff x="14592300" y="819150"/>
          <a:chExt cx="3383683" cy="2522447"/>
        </a:xfrm>
      </xdr:grpSpPr>
      <xdr:pic>
        <xdr:nvPicPr>
          <xdr:cNvPr id="4" name="Picture 2">
            <a:extLst>
              <a:ext uri="{FF2B5EF4-FFF2-40B4-BE49-F238E27FC236}">
                <a16:creationId xmlns:a16="http://schemas.microsoft.com/office/drawing/2014/main" id="{614DB565-F6B6-4C45-AA9A-058ADD6B9E4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592300" y="819150"/>
            <a:ext cx="3383683" cy="21336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7" name="Прямокутник 16">
            <a:extLst>
              <a:ext uri="{FF2B5EF4-FFF2-40B4-BE49-F238E27FC236}">
                <a16:creationId xmlns:a16="http://schemas.microsoft.com/office/drawing/2014/main" id="{4C6CF56D-0549-4C68-A23E-7D659F60E5EE}"/>
              </a:ext>
            </a:extLst>
          </xdr:cNvPr>
          <xdr:cNvSpPr/>
        </xdr:nvSpPr>
        <xdr:spPr>
          <a:xfrm>
            <a:off x="16486645" y="1683835"/>
            <a:ext cx="982205" cy="1657762"/>
          </a:xfrm>
          <a:prstGeom prst="rect">
            <a:avLst/>
          </a:prstGeom>
          <a:noFill/>
        </xdr:spPr>
        <xdr:txBody>
          <a:bodyPr wrap="square" lIns="91440" tIns="45720" rIns="91440" bIns="45720">
            <a:spAutoFit/>
          </a:bodyPr>
          <a:lstStyle/>
          <a:p>
            <a:pPr algn="ctr"/>
            <a:r>
              <a:rPr lang="uk-UA" sz="10000" b="1" cap="none" spc="0">
                <a:ln w="22225">
                  <a:solidFill>
                    <a:srgbClr val="FF0000"/>
                  </a:solidFill>
                  <a:prstDash val="solid"/>
                </a:ln>
                <a:solidFill>
                  <a:srgbClr val="FF0000"/>
                </a:solidFill>
                <a:effectLst/>
              </a:rPr>
              <a:t>3</a:t>
            </a:r>
          </a:p>
        </xdr:txBody>
      </xdr:sp>
    </xdr:grpSp>
    <xdr:clientData/>
  </xdr:twoCellAnchor>
  <xdr:twoCellAnchor>
    <xdr:from>
      <xdr:col>48</xdr:col>
      <xdr:colOff>152400</xdr:colOff>
      <xdr:row>4</xdr:row>
      <xdr:rowOff>95251</xdr:rowOff>
    </xdr:from>
    <xdr:to>
      <xdr:col>57</xdr:col>
      <xdr:colOff>98603</xdr:colOff>
      <xdr:row>14</xdr:row>
      <xdr:rowOff>141197</xdr:rowOff>
    </xdr:to>
    <xdr:grpSp>
      <xdr:nvGrpSpPr>
        <xdr:cNvPr id="23" name="Групувати 22">
          <a:extLst>
            <a:ext uri="{FF2B5EF4-FFF2-40B4-BE49-F238E27FC236}">
              <a16:creationId xmlns:a16="http://schemas.microsoft.com/office/drawing/2014/main" id="{CAB1C751-06F0-4736-BA3D-87055F06699B}"/>
            </a:ext>
          </a:extLst>
        </xdr:cNvPr>
        <xdr:cNvGrpSpPr/>
      </xdr:nvGrpSpPr>
      <xdr:grpSpPr>
        <a:xfrm>
          <a:off x="11582400" y="787978"/>
          <a:ext cx="2089328" cy="1777764"/>
          <a:chOff x="12039600" y="857251"/>
          <a:chExt cx="2175053" cy="1950946"/>
        </a:xfrm>
      </xdr:grpSpPr>
      <xdr:pic>
        <xdr:nvPicPr>
          <xdr:cNvPr id="3" name="Picture 2" descr="Computer mouse Royalty Free Vector Image - VectorStock">
            <a:extLst>
              <a:ext uri="{FF2B5EF4-FFF2-40B4-BE49-F238E27FC236}">
                <a16:creationId xmlns:a16="http://schemas.microsoft.com/office/drawing/2014/main" id="{972967D4-10A6-42E2-8FAC-04E7AEF13E4B}"/>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t="10139" b="15759"/>
          <a:stretch/>
        </xdr:blipFill>
        <xdr:spPr bwMode="auto">
          <a:xfrm>
            <a:off x="12039600" y="857251"/>
            <a:ext cx="2175053" cy="12573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8" name="Прямокутник 17">
            <a:extLst>
              <a:ext uri="{FF2B5EF4-FFF2-40B4-BE49-F238E27FC236}">
                <a16:creationId xmlns:a16="http://schemas.microsoft.com/office/drawing/2014/main" id="{80277DB4-A6FC-4E7C-97CF-22816F1ADB4D}"/>
              </a:ext>
            </a:extLst>
          </xdr:cNvPr>
          <xdr:cNvSpPr/>
        </xdr:nvSpPr>
        <xdr:spPr>
          <a:xfrm>
            <a:off x="12657595" y="1150435"/>
            <a:ext cx="982205" cy="1657762"/>
          </a:xfrm>
          <a:prstGeom prst="rect">
            <a:avLst/>
          </a:prstGeom>
          <a:noFill/>
        </xdr:spPr>
        <xdr:txBody>
          <a:bodyPr wrap="square" lIns="91440" tIns="45720" rIns="91440" bIns="45720">
            <a:spAutoFit/>
          </a:bodyPr>
          <a:lstStyle/>
          <a:p>
            <a:pPr algn="ctr"/>
            <a:r>
              <a:rPr lang="uk-UA" sz="10000" b="1" cap="none" spc="0">
                <a:ln w="22225">
                  <a:solidFill>
                    <a:srgbClr val="FF0000"/>
                  </a:solidFill>
                  <a:prstDash val="solid"/>
                </a:ln>
                <a:solidFill>
                  <a:srgbClr val="FF0000"/>
                </a:solidFill>
                <a:effectLst/>
              </a:rPr>
              <a:t>2</a:t>
            </a:r>
          </a:p>
        </xdr:txBody>
      </xdr:sp>
    </xdr:grpSp>
    <xdr:clientData/>
  </xdr:twoCellAnchor>
  <xdr:twoCellAnchor>
    <xdr:from>
      <xdr:col>39</xdr:col>
      <xdr:colOff>76200</xdr:colOff>
      <xdr:row>31</xdr:row>
      <xdr:rowOff>133350</xdr:rowOff>
    </xdr:from>
    <xdr:to>
      <xdr:col>48</xdr:col>
      <xdr:colOff>10655</xdr:colOff>
      <xdr:row>40</xdr:row>
      <xdr:rowOff>95662</xdr:rowOff>
    </xdr:to>
    <xdr:grpSp>
      <xdr:nvGrpSpPr>
        <xdr:cNvPr id="29" name="Групувати 28">
          <a:extLst>
            <a:ext uri="{FF2B5EF4-FFF2-40B4-BE49-F238E27FC236}">
              <a16:creationId xmlns:a16="http://schemas.microsoft.com/office/drawing/2014/main" id="{3E975137-EC62-4FD7-93E7-2F9D799A5CEB}"/>
            </a:ext>
          </a:extLst>
        </xdr:cNvPr>
        <xdr:cNvGrpSpPr/>
      </xdr:nvGrpSpPr>
      <xdr:grpSpPr>
        <a:xfrm>
          <a:off x="9363075" y="5501986"/>
          <a:ext cx="2077580" cy="1520949"/>
          <a:chOff x="9734550" y="6038850"/>
          <a:chExt cx="2163305" cy="1676812"/>
        </a:xfrm>
      </xdr:grpSpPr>
      <xdr:pic>
        <xdr:nvPicPr>
          <xdr:cNvPr id="10" name="Picture 2" descr="Результат пошуку зображень за запитом flash drive vector">
            <a:extLst>
              <a:ext uri="{FF2B5EF4-FFF2-40B4-BE49-F238E27FC236}">
                <a16:creationId xmlns:a16="http://schemas.microsoft.com/office/drawing/2014/main" id="{7A061B1C-E5BD-446C-9144-5D4D59BE4B29}"/>
              </a:ext>
            </a:extLst>
          </xdr:cNvPr>
          <xdr:cNvPicPr>
            <a:picLocks noChangeAspect="1" noChangeArrowheads="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b="10606"/>
          <a:stretch/>
        </xdr:blipFill>
        <xdr:spPr bwMode="auto">
          <a:xfrm>
            <a:off x="9734550" y="6038850"/>
            <a:ext cx="1984048" cy="138353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9" name="Прямокутник 18">
            <a:extLst>
              <a:ext uri="{FF2B5EF4-FFF2-40B4-BE49-F238E27FC236}">
                <a16:creationId xmlns:a16="http://schemas.microsoft.com/office/drawing/2014/main" id="{8D040ED7-BD33-4E43-BB0A-F5D6C4021B14}"/>
              </a:ext>
            </a:extLst>
          </xdr:cNvPr>
          <xdr:cNvSpPr/>
        </xdr:nvSpPr>
        <xdr:spPr>
          <a:xfrm>
            <a:off x="10915650" y="6057900"/>
            <a:ext cx="982205" cy="1657762"/>
          </a:xfrm>
          <a:prstGeom prst="rect">
            <a:avLst/>
          </a:prstGeom>
          <a:noFill/>
        </xdr:spPr>
        <xdr:txBody>
          <a:bodyPr wrap="square" lIns="91440" tIns="45720" rIns="91440" bIns="45720">
            <a:spAutoFit/>
          </a:bodyPr>
          <a:lstStyle/>
          <a:p>
            <a:pPr algn="ctr"/>
            <a:r>
              <a:rPr lang="uk-UA" sz="10000" b="1" cap="none" spc="0">
                <a:ln w="22225">
                  <a:solidFill>
                    <a:srgbClr val="FF0000"/>
                  </a:solidFill>
                  <a:prstDash val="solid"/>
                </a:ln>
                <a:solidFill>
                  <a:srgbClr val="FF0000"/>
                </a:solidFill>
                <a:effectLst/>
              </a:rPr>
              <a:t>9</a:t>
            </a:r>
          </a:p>
        </xdr:txBody>
      </xdr:sp>
    </xdr:grpSp>
    <xdr:clientData/>
  </xdr:twoCellAnchor>
  <xdr:oneCellAnchor>
    <xdr:from>
      <xdr:col>79</xdr:col>
      <xdr:colOff>190500</xdr:colOff>
      <xdr:row>20</xdr:row>
      <xdr:rowOff>19050</xdr:rowOff>
    </xdr:from>
    <xdr:ext cx="982205" cy="1657762"/>
    <xdr:sp macro="" textlink="">
      <xdr:nvSpPr>
        <xdr:cNvPr id="20" name="Прямокутник 19">
          <a:extLst>
            <a:ext uri="{FF2B5EF4-FFF2-40B4-BE49-F238E27FC236}">
              <a16:creationId xmlns:a16="http://schemas.microsoft.com/office/drawing/2014/main" id="{43BDE5AB-8387-4AF5-ADC1-C8E42ECFA8EE}"/>
            </a:ext>
          </a:extLst>
        </xdr:cNvPr>
        <xdr:cNvSpPr/>
      </xdr:nvSpPr>
      <xdr:spPr>
        <a:xfrm>
          <a:off x="19754850" y="3829050"/>
          <a:ext cx="982205" cy="1657762"/>
        </a:xfrm>
        <a:prstGeom prst="rect">
          <a:avLst/>
        </a:prstGeom>
        <a:noFill/>
      </xdr:spPr>
      <xdr:txBody>
        <a:bodyPr wrap="square" lIns="91440" tIns="45720" rIns="91440" bIns="45720">
          <a:spAutoFit/>
        </a:bodyPr>
        <a:lstStyle/>
        <a:p>
          <a:pPr algn="ctr"/>
          <a:r>
            <a:rPr lang="uk-UA" sz="10000" b="1" cap="none" spc="0">
              <a:ln w="22225">
                <a:solidFill>
                  <a:srgbClr val="FF0000"/>
                </a:solidFill>
                <a:prstDash val="solid"/>
              </a:ln>
              <a:solidFill>
                <a:srgbClr val="FF0000"/>
              </a:solidFill>
              <a:effectLst/>
            </a:rPr>
            <a:t>8</a:t>
          </a:r>
        </a:p>
      </xdr:txBody>
    </xdr:sp>
    <xdr:clientData/>
  </xdr:oneCellAnchor>
  <xdr:twoCellAnchor>
    <xdr:from>
      <xdr:col>50</xdr:col>
      <xdr:colOff>19050</xdr:colOff>
      <xdr:row>30</xdr:row>
      <xdr:rowOff>483</xdr:rowOff>
    </xdr:from>
    <xdr:to>
      <xdr:col>62</xdr:col>
      <xdr:colOff>194830</xdr:colOff>
      <xdr:row>40</xdr:row>
      <xdr:rowOff>130847</xdr:rowOff>
    </xdr:to>
    <xdr:grpSp>
      <xdr:nvGrpSpPr>
        <xdr:cNvPr id="30" name="Групувати 29">
          <a:extLst>
            <a:ext uri="{FF2B5EF4-FFF2-40B4-BE49-F238E27FC236}">
              <a16:creationId xmlns:a16="http://schemas.microsoft.com/office/drawing/2014/main" id="{F7CC51E4-BD14-4AA6-BC9B-7E63BB08C65B}"/>
            </a:ext>
          </a:extLst>
        </xdr:cNvPr>
        <xdr:cNvGrpSpPr/>
      </xdr:nvGrpSpPr>
      <xdr:grpSpPr>
        <a:xfrm>
          <a:off x="11925300" y="5195938"/>
          <a:ext cx="3033280" cy="1862182"/>
          <a:chOff x="12401550" y="5698164"/>
          <a:chExt cx="3148177" cy="2062283"/>
        </a:xfrm>
      </xdr:grpSpPr>
      <xdr:pic>
        <xdr:nvPicPr>
          <xdr:cNvPr id="11" name="Picture 10" descr="Результат пошуку зображень за запитом CD vector">
            <a:extLst>
              <a:ext uri="{FF2B5EF4-FFF2-40B4-BE49-F238E27FC236}">
                <a16:creationId xmlns:a16="http://schemas.microsoft.com/office/drawing/2014/main" id="{B270187A-3F6E-405F-A9EF-9CFB0740CBC1}"/>
              </a:ext>
            </a:extLst>
          </xdr:cNvPr>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b="7444"/>
          <a:stretch/>
        </xdr:blipFill>
        <xdr:spPr bwMode="auto">
          <a:xfrm>
            <a:off x="12401550" y="5698164"/>
            <a:ext cx="1962150" cy="1963329"/>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 name="Прямокутник 20">
            <a:extLst>
              <a:ext uri="{FF2B5EF4-FFF2-40B4-BE49-F238E27FC236}">
                <a16:creationId xmlns:a16="http://schemas.microsoft.com/office/drawing/2014/main" id="{C3B9E96B-71DE-4453-96F0-3EFD62EB186F}"/>
              </a:ext>
            </a:extLst>
          </xdr:cNvPr>
          <xdr:cNvSpPr/>
        </xdr:nvSpPr>
        <xdr:spPr>
          <a:xfrm>
            <a:off x="13525500" y="5924550"/>
            <a:ext cx="2024227" cy="1835897"/>
          </a:xfrm>
          <a:prstGeom prst="rect">
            <a:avLst/>
          </a:prstGeom>
          <a:noFill/>
        </xdr:spPr>
        <xdr:txBody>
          <a:bodyPr wrap="square" lIns="91440" tIns="45720" rIns="91440" bIns="45720">
            <a:spAutoFit/>
          </a:bodyPr>
          <a:lstStyle/>
          <a:p>
            <a:pPr algn="ctr"/>
            <a:r>
              <a:rPr lang="uk-UA" sz="10000" b="1" cap="none" spc="0">
                <a:ln w="22225">
                  <a:solidFill>
                    <a:srgbClr val="FF0000"/>
                  </a:solidFill>
                  <a:prstDash val="solid"/>
                </a:ln>
                <a:solidFill>
                  <a:srgbClr val="FF0000"/>
                </a:solidFill>
                <a:effectLst/>
              </a:rPr>
              <a:t>10</a:t>
            </a:r>
          </a:p>
        </xdr:txBody>
      </xdr:sp>
    </xdr:grpSp>
    <xdr:clientData/>
  </xdr:twoCellAnchor>
  <xdr:oneCellAnchor>
    <xdr:from>
      <xdr:col>37</xdr:col>
      <xdr:colOff>110842</xdr:colOff>
      <xdr:row>0</xdr:row>
      <xdr:rowOff>50731</xdr:rowOff>
    </xdr:from>
    <xdr:ext cx="10991855" cy="937629"/>
    <xdr:sp macro="" textlink="">
      <xdr:nvSpPr>
        <xdr:cNvPr id="31" name="Прямокутник 30">
          <a:extLst>
            <a:ext uri="{FF2B5EF4-FFF2-40B4-BE49-F238E27FC236}">
              <a16:creationId xmlns:a16="http://schemas.microsoft.com/office/drawing/2014/main" id="{9E4AC57F-9314-4C36-90FC-BEBC1BF3A0AD}"/>
            </a:ext>
          </a:extLst>
        </xdr:cNvPr>
        <xdr:cNvSpPr/>
      </xdr:nvSpPr>
      <xdr:spPr>
        <a:xfrm>
          <a:off x="8921467" y="50731"/>
          <a:ext cx="10991855" cy="937629"/>
        </a:xfrm>
        <a:prstGeom prst="rect">
          <a:avLst/>
        </a:prstGeom>
        <a:noFill/>
      </xdr:spPr>
      <xdr:txBody>
        <a:bodyPr wrap="none" lIns="91440" tIns="45720" rIns="91440" bIns="45720">
          <a:spAutoFit/>
        </a:bodyPr>
        <a:lstStyle/>
        <a:p>
          <a:pPr algn="ctr"/>
          <a:r>
            <a:rPr lang="uk-UA" sz="5400" b="1" cap="none" spc="0">
              <a:ln w="22225">
                <a:solidFill>
                  <a:schemeClr val="accent2"/>
                </a:solidFill>
                <a:prstDash val="solid"/>
              </a:ln>
              <a:solidFill>
                <a:schemeClr val="accent2">
                  <a:lumMod val="40000"/>
                  <a:lumOff val="60000"/>
                </a:schemeClr>
              </a:solidFill>
              <a:effectLst/>
            </a:rPr>
            <a:t>Впиши</a:t>
          </a:r>
          <a:r>
            <a:rPr lang="uk-UA" sz="5400" b="1" cap="none" spc="0" baseline="0">
              <a:ln w="22225">
                <a:solidFill>
                  <a:schemeClr val="accent2"/>
                </a:solidFill>
                <a:prstDash val="solid"/>
              </a:ln>
              <a:solidFill>
                <a:schemeClr val="accent2">
                  <a:lumMod val="40000"/>
                  <a:lumOff val="60000"/>
                </a:schemeClr>
              </a:solidFill>
              <a:effectLst/>
            </a:rPr>
            <a:t> назви пристроїв комп'ютера</a:t>
          </a:r>
          <a:endParaRPr lang="uk-UA"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85</xdr:col>
      <xdr:colOff>144163</xdr:colOff>
      <xdr:row>15</xdr:row>
      <xdr:rowOff>126498</xdr:rowOff>
    </xdr:from>
    <xdr:ext cx="6004978" cy="1657762"/>
    <xdr:sp macro="" textlink="">
      <xdr:nvSpPr>
        <xdr:cNvPr id="2" name="Прямокутник 1">
          <a:extLst>
            <a:ext uri="{FF2B5EF4-FFF2-40B4-BE49-F238E27FC236}">
              <a16:creationId xmlns:a16="http://schemas.microsoft.com/office/drawing/2014/main" id="{3024F772-2205-4559-B742-F21BB4ED512D}"/>
            </a:ext>
          </a:extLst>
        </xdr:cNvPr>
        <xdr:cNvSpPr/>
      </xdr:nvSpPr>
      <xdr:spPr>
        <a:xfrm>
          <a:off x="20384788" y="2677837"/>
          <a:ext cx="6004978" cy="1657762"/>
        </a:xfrm>
        <a:prstGeom prst="rect">
          <a:avLst/>
        </a:prstGeom>
        <a:noFill/>
      </xdr:spPr>
      <xdr:txBody>
        <a:bodyPr wrap="none" lIns="91440" tIns="45720" rIns="91440" bIns="45720">
          <a:spAutoFit/>
        </a:bodyPr>
        <a:lstStyle/>
        <a:p>
          <a:pPr algn="ctr"/>
          <a:r>
            <a:rPr lang="uk-UA" sz="10000" b="1" cap="none" spc="0">
              <a:ln w="22225">
                <a:solidFill>
                  <a:schemeClr val="accent2"/>
                </a:solidFill>
                <a:prstDash val="solid"/>
              </a:ln>
              <a:solidFill>
                <a:schemeClr val="accent2">
                  <a:lumMod val="40000"/>
                  <a:lumOff val="60000"/>
                </a:schemeClr>
              </a:solidFill>
              <a:effectLst/>
            </a:rPr>
            <a:t>Запитання</a:t>
          </a:r>
        </a:p>
      </xdr:txBody>
    </xdr:sp>
    <xdr:clientData/>
  </xdr:oneCellAnchor>
  <xdr:oneCellAnchor>
    <xdr:from>
      <xdr:col>120</xdr:col>
      <xdr:colOff>77974</xdr:colOff>
      <xdr:row>18</xdr:row>
      <xdr:rowOff>24444</xdr:rowOff>
    </xdr:from>
    <xdr:ext cx="4572534" cy="1344663"/>
    <xdr:sp macro="" textlink="">
      <xdr:nvSpPr>
        <xdr:cNvPr id="3" name="Прямокутник 2">
          <a:extLst>
            <a:ext uri="{FF2B5EF4-FFF2-40B4-BE49-F238E27FC236}">
              <a16:creationId xmlns:a16="http://schemas.microsoft.com/office/drawing/2014/main" id="{9F332634-B176-4F2D-9823-F3852859FC34}"/>
            </a:ext>
          </a:extLst>
        </xdr:cNvPr>
        <xdr:cNvSpPr/>
      </xdr:nvSpPr>
      <xdr:spPr>
        <a:xfrm>
          <a:off x="32020742" y="3086051"/>
          <a:ext cx="4572534" cy="1344663"/>
        </a:xfrm>
        <a:prstGeom prst="rect">
          <a:avLst/>
        </a:prstGeom>
        <a:noFill/>
      </xdr:spPr>
      <xdr:txBody>
        <a:bodyPr wrap="none" lIns="91440" tIns="45720" rIns="91440" bIns="45720">
          <a:spAutoFit/>
        </a:bodyPr>
        <a:lstStyle/>
        <a:p>
          <a:pPr algn="ctr"/>
          <a:r>
            <a:rPr lang="uk-UA" sz="8000" b="1" cap="none" spc="0">
              <a:ln w="22225">
                <a:solidFill>
                  <a:schemeClr val="accent2"/>
                </a:solidFill>
                <a:prstDash val="solid"/>
              </a:ln>
              <a:solidFill>
                <a:schemeClr val="accent2">
                  <a:lumMod val="40000"/>
                  <a:lumOff val="60000"/>
                </a:schemeClr>
              </a:solidFill>
              <a:effectLst/>
            </a:rPr>
            <a:t>Відповідь</a:t>
          </a:r>
        </a:p>
      </xdr:txBody>
    </xdr:sp>
    <xdr:clientData/>
  </xdr:one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EC081-AB3D-4E09-B4AE-EE71B59C35E3}">
  <sheetPr>
    <tabColor rgb="FF00B050"/>
  </sheetPr>
  <dimension ref="C1:EE68"/>
  <sheetViews>
    <sheetView tabSelected="1" zoomScale="26" zoomScaleNormal="40" workbookViewId="0">
      <selection activeCell="CZ62" sqref="CZ62"/>
    </sheetView>
  </sheetViews>
  <sheetFormatPr defaultColWidth="3" defaultRowHeight="46.5" x14ac:dyDescent="0.7"/>
  <cols>
    <col min="1" max="1" width="3" customWidth="1"/>
    <col min="85" max="85" width="0.7109375" customWidth="1"/>
    <col min="86" max="86" width="216.28515625" style="15" customWidth="1"/>
    <col min="87" max="87" width="70.7109375" style="16" customWidth="1"/>
    <col min="126" max="126" width="1.42578125" customWidth="1"/>
    <col min="127" max="135" width="3" hidden="1" customWidth="1"/>
  </cols>
  <sheetData>
    <row r="1" spans="3:134" x14ac:dyDescent="0.7">
      <c r="C1" s="4"/>
      <c r="D1" s="4"/>
      <c r="E1" s="4"/>
      <c r="F1" s="4"/>
      <c r="G1" s="4"/>
      <c r="H1" s="4"/>
      <c r="I1" s="4"/>
      <c r="J1" s="4"/>
      <c r="K1" s="4"/>
      <c r="L1" s="4"/>
      <c r="M1" s="4"/>
      <c r="N1" s="4"/>
      <c r="O1" s="4"/>
      <c r="P1" s="4"/>
      <c r="Q1" s="4"/>
      <c r="R1" s="4"/>
      <c r="S1" s="4"/>
      <c r="T1" s="4"/>
      <c r="U1" s="4"/>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4"/>
      <c r="BJ1" s="4"/>
      <c r="BK1" s="4"/>
      <c r="BL1" s="4"/>
      <c r="BM1" s="4"/>
      <c r="BN1" s="4"/>
      <c r="BO1" s="4"/>
      <c r="BP1" s="4"/>
      <c r="BQ1" s="4"/>
      <c r="BR1" s="4"/>
      <c r="BS1" s="4"/>
      <c r="BT1" s="4"/>
      <c r="BU1" s="4"/>
      <c r="BV1" s="4"/>
      <c r="BW1" s="4"/>
      <c r="BX1" s="4"/>
      <c r="BY1" s="4"/>
      <c r="BZ1" s="4"/>
      <c r="CA1" s="4"/>
    </row>
    <row r="2" spans="3:134" x14ac:dyDescent="0.7">
      <c r="C2" s="4"/>
      <c r="D2" s="4"/>
      <c r="E2" s="4"/>
      <c r="F2" s="4"/>
      <c r="G2" s="4"/>
      <c r="H2" s="4"/>
      <c r="I2" s="4"/>
      <c r="J2" s="4"/>
      <c r="K2" s="4"/>
      <c r="L2" s="4"/>
      <c r="M2" s="4"/>
      <c r="N2" s="4"/>
      <c r="O2" s="4"/>
      <c r="P2" s="4"/>
      <c r="Q2" s="4"/>
      <c r="R2" s="4"/>
      <c r="S2" s="4"/>
      <c r="T2" s="4"/>
      <c r="U2" s="4"/>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4"/>
      <c r="BJ2" s="4"/>
      <c r="BK2" s="4"/>
      <c r="BL2" s="4"/>
      <c r="BM2" s="4"/>
      <c r="BN2" s="4"/>
      <c r="BO2" s="4"/>
      <c r="BP2" s="4"/>
      <c r="BQ2" s="4"/>
      <c r="BR2" s="4"/>
      <c r="BS2" s="4"/>
      <c r="BT2" s="4"/>
      <c r="BU2" s="4"/>
      <c r="BV2" s="4"/>
      <c r="BW2" s="4"/>
      <c r="BX2" s="4"/>
      <c r="BY2" s="4"/>
      <c r="BZ2" s="4"/>
      <c r="CA2" s="4"/>
    </row>
    <row r="3" spans="3:134" x14ac:dyDescent="0.7">
      <c r="C3" s="4"/>
      <c r="D3" s="4"/>
      <c r="E3" s="4"/>
      <c r="F3" s="4"/>
      <c r="G3" s="4"/>
      <c r="H3" s="4"/>
      <c r="I3" s="4"/>
      <c r="J3" s="4"/>
      <c r="K3" s="4"/>
      <c r="L3" s="4"/>
      <c r="M3" s="4"/>
      <c r="N3" s="4"/>
      <c r="O3" s="4"/>
      <c r="P3" s="4"/>
      <c r="Q3" s="4"/>
      <c r="R3" s="4"/>
      <c r="S3" s="4"/>
      <c r="T3" s="4"/>
      <c r="U3" s="4"/>
      <c r="V3" s="1"/>
      <c r="W3" s="1"/>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1"/>
      <c r="BH3" s="1"/>
      <c r="BI3" s="4"/>
      <c r="BJ3" s="4"/>
      <c r="BK3" s="4"/>
      <c r="BL3" s="4"/>
      <c r="BM3" s="4"/>
      <c r="BN3" s="4"/>
      <c r="BO3" s="4"/>
      <c r="BP3" s="4"/>
      <c r="BQ3" s="4"/>
      <c r="BR3" s="4"/>
      <c r="BS3" s="4"/>
      <c r="BT3" s="4"/>
      <c r="BU3" s="4"/>
      <c r="BV3" s="4"/>
      <c r="BW3" s="4"/>
      <c r="BX3" s="4"/>
      <c r="BY3" s="4"/>
      <c r="BZ3" s="4"/>
      <c r="CA3" s="4"/>
    </row>
    <row r="4" spans="3:134" x14ac:dyDescent="0.7">
      <c r="C4" s="4"/>
      <c r="D4" s="4"/>
      <c r="E4" s="4"/>
      <c r="F4" s="4"/>
      <c r="G4" s="4"/>
      <c r="H4" s="4"/>
      <c r="I4" s="4"/>
      <c r="J4" s="4"/>
      <c r="K4" s="4"/>
      <c r="L4" s="4"/>
      <c r="M4" s="4"/>
      <c r="N4" s="4"/>
      <c r="O4" s="4"/>
      <c r="P4" s="4"/>
      <c r="Q4" s="4"/>
      <c r="R4" s="4"/>
      <c r="S4" s="4"/>
      <c r="T4" s="4"/>
      <c r="U4" s="4"/>
      <c r="V4" s="1"/>
      <c r="W4" s="1"/>
      <c r="X4" s="2"/>
      <c r="Y4" s="2"/>
      <c r="Z4" s="2"/>
      <c r="AA4" s="2"/>
      <c r="AB4" s="2"/>
      <c r="AC4" s="2"/>
      <c r="AD4" s="2"/>
      <c r="AE4" s="2"/>
      <c r="AF4" s="2"/>
      <c r="AG4" s="2"/>
      <c r="AH4" s="2"/>
      <c r="AI4" s="2"/>
      <c r="AJ4" s="2"/>
      <c r="AK4" s="2"/>
      <c r="AL4" s="2"/>
      <c r="AM4" s="2"/>
      <c r="AN4" s="2"/>
      <c r="AO4" s="1"/>
      <c r="AP4" s="2"/>
      <c r="AQ4" s="2"/>
      <c r="AR4" s="2"/>
      <c r="AS4" s="2"/>
      <c r="AT4" s="2"/>
      <c r="AU4" s="2"/>
      <c r="AV4" s="2"/>
      <c r="AW4" s="2"/>
      <c r="AX4" s="2"/>
      <c r="AY4" s="2"/>
      <c r="AZ4" s="2"/>
      <c r="BA4" s="2"/>
      <c r="BB4" s="2"/>
      <c r="BC4" s="2"/>
      <c r="BD4" s="2"/>
      <c r="BE4" s="2"/>
      <c r="BF4" s="2"/>
      <c r="BG4" s="1"/>
      <c r="BH4" s="1"/>
      <c r="BI4" s="4"/>
      <c r="BJ4" s="4"/>
      <c r="BK4" s="4"/>
      <c r="BL4" s="4"/>
      <c r="BM4" s="4"/>
      <c r="BN4" s="4"/>
      <c r="BO4" s="4"/>
      <c r="BP4" s="4"/>
      <c r="BQ4" s="4"/>
      <c r="BR4" s="4"/>
      <c r="BS4" s="4"/>
      <c r="BT4" s="4"/>
      <c r="BU4" s="4"/>
      <c r="BV4" s="4"/>
      <c r="BW4" s="4"/>
      <c r="BX4" s="4"/>
      <c r="BY4" s="4"/>
      <c r="BZ4" s="4"/>
      <c r="CA4" s="4"/>
    </row>
    <row r="5" spans="3:134" ht="14.45" customHeight="1" x14ac:dyDescent="0.25">
      <c r="C5" s="4"/>
      <c r="D5" s="4"/>
      <c r="E5" s="4"/>
      <c r="F5" s="4"/>
      <c r="G5" s="4"/>
      <c r="H5" s="4"/>
      <c r="I5" s="4"/>
      <c r="J5" s="4"/>
      <c r="K5" s="4"/>
      <c r="L5" s="4"/>
      <c r="M5" s="4"/>
      <c r="N5" s="4"/>
      <c r="O5" s="4"/>
      <c r="P5" s="4"/>
      <c r="Q5" s="4"/>
      <c r="R5" s="4"/>
      <c r="S5" s="4"/>
      <c r="T5" s="4"/>
      <c r="U5" s="4"/>
      <c r="V5" s="1"/>
      <c r="W5" s="1"/>
      <c r="X5" s="2"/>
      <c r="Y5" s="2"/>
      <c r="Z5" s="2"/>
      <c r="AA5" s="2"/>
      <c r="AB5" s="2"/>
      <c r="AC5" s="2"/>
      <c r="AD5" s="2"/>
      <c r="AE5" s="2"/>
      <c r="AF5" s="2"/>
      <c r="AG5" s="2"/>
      <c r="AH5" s="2"/>
      <c r="AI5" s="2"/>
      <c r="AJ5" s="2"/>
      <c r="AK5" s="2"/>
      <c r="AL5" s="2"/>
      <c r="AM5" s="2"/>
      <c r="AN5" s="1"/>
      <c r="AO5" s="1"/>
      <c r="AP5" s="1"/>
      <c r="AQ5" s="2"/>
      <c r="AR5" s="2"/>
      <c r="AS5" s="2"/>
      <c r="AT5" s="2"/>
      <c r="AU5" s="2"/>
      <c r="AV5" s="2"/>
      <c r="AW5" s="2"/>
      <c r="AX5" s="2"/>
      <c r="AY5" s="2"/>
      <c r="AZ5" s="2"/>
      <c r="BA5" s="2"/>
      <c r="BB5" s="2"/>
      <c r="BC5" s="2"/>
      <c r="BD5" s="2"/>
      <c r="BE5" s="2"/>
      <c r="BF5" s="2"/>
      <c r="BG5" s="1"/>
      <c r="BH5" s="1"/>
      <c r="BI5" s="4"/>
      <c r="BJ5" s="4"/>
      <c r="BK5" s="4"/>
      <c r="BL5" s="4"/>
      <c r="BM5" s="4"/>
      <c r="BN5" s="4"/>
      <c r="BO5" s="4"/>
      <c r="BP5" s="4"/>
      <c r="BQ5" s="4"/>
      <c r="BR5" s="4"/>
      <c r="BS5" s="4"/>
      <c r="BT5" s="4"/>
      <c r="BU5" s="4"/>
      <c r="BV5" s="4"/>
      <c r="BW5" s="4"/>
      <c r="BX5" s="4"/>
      <c r="BY5" s="4"/>
      <c r="BZ5" s="4"/>
      <c r="CA5" s="4"/>
      <c r="CH5" s="34" t="s">
        <v>1</v>
      </c>
      <c r="CI5" s="31">
        <v>0</v>
      </c>
    </row>
    <row r="6" spans="3:134" ht="14.45" customHeight="1" x14ac:dyDescent="0.25">
      <c r="C6" s="4"/>
      <c r="D6" s="4"/>
      <c r="E6" s="4"/>
      <c r="F6" s="4"/>
      <c r="G6" s="4"/>
      <c r="H6" s="4"/>
      <c r="I6" s="4"/>
      <c r="J6" s="4"/>
      <c r="K6" s="4"/>
      <c r="L6" s="4"/>
      <c r="M6" s="4"/>
      <c r="N6" s="4"/>
      <c r="O6" s="4"/>
      <c r="P6" s="4"/>
      <c r="Q6" s="4"/>
      <c r="R6" s="4"/>
      <c r="S6" s="4"/>
      <c r="T6" s="4"/>
      <c r="U6" s="4"/>
      <c r="V6" s="1"/>
      <c r="W6" s="1"/>
      <c r="X6" s="2"/>
      <c r="Y6" s="2"/>
      <c r="Z6" s="2"/>
      <c r="AA6" s="2"/>
      <c r="AB6" s="2"/>
      <c r="AC6" s="2"/>
      <c r="AD6" s="2"/>
      <c r="AE6" s="2"/>
      <c r="AF6" s="2"/>
      <c r="AG6" s="2"/>
      <c r="AH6" s="2"/>
      <c r="AI6" s="2"/>
      <c r="AJ6" s="2"/>
      <c r="AK6" s="2"/>
      <c r="AL6" s="2"/>
      <c r="AM6" s="2"/>
      <c r="AN6" s="1"/>
      <c r="AO6" s="1"/>
      <c r="AP6" s="1"/>
      <c r="AQ6" s="2"/>
      <c r="AR6" s="2"/>
      <c r="AS6" s="2"/>
      <c r="AT6" s="2"/>
      <c r="AU6" s="2"/>
      <c r="AV6" s="2"/>
      <c r="AW6" s="2"/>
      <c r="AX6" s="2"/>
      <c r="AY6" s="2"/>
      <c r="AZ6" s="2"/>
      <c r="BA6" s="2"/>
      <c r="BB6" s="2"/>
      <c r="BC6" s="2"/>
      <c r="BD6" s="2"/>
      <c r="BE6" s="2"/>
      <c r="BF6" s="2"/>
      <c r="BG6" s="1"/>
      <c r="BH6" s="1"/>
      <c r="BI6" s="4"/>
      <c r="BJ6" s="4"/>
      <c r="BK6" s="4"/>
      <c r="BL6" s="4"/>
      <c r="BM6" s="4"/>
      <c r="BN6" s="4"/>
      <c r="BO6" s="4"/>
      <c r="BP6" s="4"/>
      <c r="BQ6" s="4"/>
      <c r="BR6" s="4"/>
      <c r="BS6" s="4"/>
      <c r="BT6" s="4"/>
      <c r="BU6" s="4"/>
      <c r="BV6" s="4"/>
      <c r="BW6" s="4"/>
      <c r="BX6" s="4"/>
      <c r="BY6" s="4"/>
      <c r="BZ6" s="4"/>
      <c r="CA6" s="4"/>
      <c r="CH6" s="34"/>
      <c r="CI6" s="31"/>
      <c r="DV6" s="29">
        <f>IF(CI5="відеокамера",1,0)</f>
        <v>0</v>
      </c>
      <c r="DW6" s="29"/>
      <c r="DX6" s="29"/>
      <c r="DY6" s="29"/>
      <c r="DZ6" s="29"/>
      <c r="EA6" s="29"/>
      <c r="EB6" s="29"/>
      <c r="EC6" s="29"/>
      <c r="ED6" s="29"/>
    </row>
    <row r="7" spans="3:134" ht="14.45" customHeight="1" x14ac:dyDescent="0.25">
      <c r="C7" s="4"/>
      <c r="D7" s="4"/>
      <c r="E7" s="4"/>
      <c r="F7" s="4"/>
      <c r="G7" s="4"/>
      <c r="H7" s="4"/>
      <c r="I7" s="4"/>
      <c r="J7" s="4"/>
      <c r="K7" s="4"/>
      <c r="L7" s="4"/>
      <c r="M7" s="4"/>
      <c r="N7" s="4"/>
      <c r="O7" s="4"/>
      <c r="P7" s="4"/>
      <c r="Q7" s="4"/>
      <c r="R7" s="4"/>
      <c r="S7" s="4"/>
      <c r="T7" s="4"/>
      <c r="U7" s="4"/>
      <c r="V7" s="1"/>
      <c r="W7" s="1"/>
      <c r="X7" s="2"/>
      <c r="Y7" s="2"/>
      <c r="Z7" s="2"/>
      <c r="AA7" s="1"/>
      <c r="AB7" s="2"/>
      <c r="AC7" s="2"/>
      <c r="AD7" s="2"/>
      <c r="AE7" s="2"/>
      <c r="AF7" s="2"/>
      <c r="AG7" s="2"/>
      <c r="AH7" s="2"/>
      <c r="AI7" s="2"/>
      <c r="AJ7" s="2"/>
      <c r="AK7" s="2"/>
      <c r="AL7" s="2"/>
      <c r="AM7" s="2"/>
      <c r="AN7" s="1"/>
      <c r="AO7" s="1"/>
      <c r="AP7" s="1"/>
      <c r="AQ7" s="2"/>
      <c r="AR7" s="2"/>
      <c r="AS7" s="2"/>
      <c r="AT7" s="2"/>
      <c r="AU7" s="2"/>
      <c r="AV7" s="2"/>
      <c r="AW7" s="2"/>
      <c r="AX7" s="2"/>
      <c r="AY7" s="2"/>
      <c r="AZ7" s="2"/>
      <c r="BA7" s="2"/>
      <c r="BB7" s="2"/>
      <c r="BC7" s="1"/>
      <c r="BD7" s="2"/>
      <c r="BE7" s="2"/>
      <c r="BF7" s="2"/>
      <c r="BG7" s="1"/>
      <c r="BH7" s="1"/>
      <c r="BI7" s="4"/>
      <c r="BJ7" s="4"/>
      <c r="BK7" s="4"/>
      <c r="BL7" s="4"/>
      <c r="BM7" s="4"/>
      <c r="BN7" s="4"/>
      <c r="BO7" s="4"/>
      <c r="BP7" s="4"/>
      <c r="BQ7" s="4"/>
      <c r="BR7" s="4"/>
      <c r="BS7" s="4"/>
      <c r="BT7" s="4"/>
      <c r="BU7" s="4"/>
      <c r="BV7" s="4"/>
      <c r="BW7" s="4"/>
      <c r="BX7" s="4"/>
      <c r="BY7" s="4"/>
      <c r="BZ7" s="4"/>
      <c r="CA7" s="4"/>
      <c r="CH7" s="34"/>
      <c r="CI7" s="31"/>
      <c r="DV7" s="29"/>
      <c r="DW7" s="29"/>
      <c r="DX7" s="29"/>
      <c r="DY7" s="29"/>
      <c r="DZ7" s="29"/>
      <c r="EA7" s="29"/>
      <c r="EB7" s="29"/>
      <c r="EC7" s="29"/>
      <c r="ED7" s="29"/>
    </row>
    <row r="8" spans="3:134" ht="15" x14ac:dyDescent="0.25">
      <c r="C8" s="4"/>
      <c r="D8" s="4"/>
      <c r="E8" s="4"/>
      <c r="F8" s="4"/>
      <c r="G8" s="4"/>
      <c r="H8" s="4"/>
      <c r="I8" s="4"/>
      <c r="J8" s="4"/>
      <c r="K8" s="4"/>
      <c r="L8" s="4"/>
      <c r="M8" s="4"/>
      <c r="N8" s="4"/>
      <c r="O8" s="4"/>
      <c r="P8" s="4"/>
      <c r="Q8" s="4"/>
      <c r="R8" s="4"/>
      <c r="S8" s="4"/>
      <c r="T8" s="4"/>
      <c r="U8" s="4"/>
      <c r="V8" s="1"/>
      <c r="W8" s="1"/>
      <c r="X8" s="2"/>
      <c r="Y8" s="2"/>
      <c r="Z8" s="2"/>
      <c r="AA8" s="1"/>
      <c r="AB8" s="1"/>
      <c r="AC8" s="2"/>
      <c r="AD8" s="2"/>
      <c r="AE8" s="2"/>
      <c r="AF8" s="2"/>
      <c r="AG8" s="2"/>
      <c r="AH8" s="2"/>
      <c r="AI8" s="2"/>
      <c r="AJ8" s="2"/>
      <c r="AK8" s="2"/>
      <c r="AL8" s="2"/>
      <c r="AM8" s="2"/>
      <c r="AN8" s="1"/>
      <c r="AO8" s="1"/>
      <c r="AP8" s="1"/>
      <c r="AQ8" s="2"/>
      <c r="AR8" s="2"/>
      <c r="AS8" s="2"/>
      <c r="AT8" s="2"/>
      <c r="AU8" s="2"/>
      <c r="AV8" s="2"/>
      <c r="AW8" s="2"/>
      <c r="AX8" s="2"/>
      <c r="AY8" s="2"/>
      <c r="AZ8" s="2"/>
      <c r="BA8" s="2"/>
      <c r="BB8" s="1"/>
      <c r="BC8" s="1"/>
      <c r="BD8" s="2"/>
      <c r="BE8" s="2"/>
      <c r="BF8" s="2"/>
      <c r="BG8" s="1"/>
      <c r="BH8" s="1"/>
      <c r="BI8" s="4"/>
      <c r="BJ8" s="4"/>
      <c r="BK8" s="4"/>
      <c r="BL8" s="4"/>
      <c r="BM8" s="4"/>
      <c r="BN8" s="4"/>
      <c r="BO8" s="4"/>
      <c r="BP8" s="4"/>
      <c r="BQ8" s="4"/>
      <c r="BR8" s="4"/>
      <c r="BS8" s="4"/>
      <c r="BT8" s="4"/>
      <c r="BU8" s="4"/>
      <c r="BV8" s="4"/>
      <c r="BW8" s="4"/>
      <c r="BX8" s="4"/>
      <c r="BY8" s="4"/>
      <c r="BZ8" s="4"/>
      <c r="CA8" s="4"/>
      <c r="CH8" s="34"/>
      <c r="CI8" s="31"/>
      <c r="DV8" s="29"/>
      <c r="DW8" s="29"/>
      <c r="DX8" s="29"/>
      <c r="DY8" s="29"/>
      <c r="DZ8" s="29"/>
      <c r="EA8" s="29"/>
      <c r="EB8" s="29"/>
      <c r="EC8" s="29"/>
      <c r="ED8" s="29"/>
    </row>
    <row r="9" spans="3:134" ht="15" x14ac:dyDescent="0.25">
      <c r="C9" s="4"/>
      <c r="D9" s="4"/>
      <c r="E9" s="4"/>
      <c r="F9" s="4"/>
      <c r="G9" s="4"/>
      <c r="H9" s="4"/>
      <c r="I9" s="4"/>
      <c r="J9" s="4"/>
      <c r="K9" s="4"/>
      <c r="L9" s="4"/>
      <c r="M9" s="4"/>
      <c r="N9" s="4"/>
      <c r="O9" s="4"/>
      <c r="P9" s="4"/>
      <c r="Q9" s="4"/>
      <c r="R9" s="4"/>
      <c r="S9" s="4"/>
      <c r="T9" s="4"/>
      <c r="U9" s="4"/>
      <c r="V9" s="1"/>
      <c r="W9" s="1"/>
      <c r="X9" s="2"/>
      <c r="Y9" s="2"/>
      <c r="Z9" s="2"/>
      <c r="AA9" s="1"/>
      <c r="AB9" s="1"/>
      <c r="AC9" s="1"/>
      <c r="AD9" s="1"/>
      <c r="AE9" s="2"/>
      <c r="AF9" s="2"/>
      <c r="AG9" s="2"/>
      <c r="AH9" s="2"/>
      <c r="AI9" s="2"/>
      <c r="AJ9" s="2"/>
      <c r="AK9" s="2"/>
      <c r="AL9" s="2"/>
      <c r="AM9" s="2"/>
      <c r="AN9" s="1"/>
      <c r="AO9" s="1"/>
      <c r="AP9" s="1"/>
      <c r="AQ9" s="2"/>
      <c r="AR9" s="2"/>
      <c r="AS9" s="2"/>
      <c r="AT9" s="2"/>
      <c r="AU9" s="2"/>
      <c r="AV9" s="2"/>
      <c r="AW9" s="2"/>
      <c r="AX9" s="2"/>
      <c r="AY9" s="2"/>
      <c r="AZ9" s="1"/>
      <c r="BA9" s="1"/>
      <c r="BB9" s="1"/>
      <c r="BC9" s="1"/>
      <c r="BD9" s="2"/>
      <c r="BE9" s="2"/>
      <c r="BF9" s="2"/>
      <c r="BG9" s="1"/>
      <c r="BH9" s="1"/>
      <c r="BI9" s="4"/>
      <c r="BJ9" s="4"/>
      <c r="BK9" s="4"/>
      <c r="BL9" s="4"/>
      <c r="BM9" s="4"/>
      <c r="BN9" s="4"/>
      <c r="BO9" s="4"/>
      <c r="BP9" s="4"/>
      <c r="BQ9" s="4"/>
      <c r="BR9" s="4"/>
      <c r="BS9" s="4"/>
      <c r="BT9" s="4"/>
      <c r="BU9" s="4"/>
      <c r="BV9" s="4"/>
      <c r="BW9" s="4"/>
      <c r="BX9" s="4"/>
      <c r="BY9" s="4"/>
      <c r="BZ9" s="4"/>
      <c r="CA9" s="4"/>
      <c r="CH9" s="34"/>
      <c r="CI9" s="31"/>
      <c r="DV9" s="29"/>
      <c r="DW9" s="29"/>
      <c r="DX9" s="29"/>
      <c r="DY9" s="29"/>
      <c r="DZ9" s="29"/>
      <c r="EA9" s="29"/>
      <c r="EB9" s="29"/>
      <c r="EC9" s="29"/>
      <c r="ED9" s="29"/>
    </row>
    <row r="10" spans="3:134" ht="15" x14ac:dyDescent="0.25">
      <c r="C10" s="4"/>
      <c r="D10" s="4"/>
      <c r="E10" s="4"/>
      <c r="F10" s="4"/>
      <c r="G10" s="4"/>
      <c r="H10" s="4"/>
      <c r="I10" s="4"/>
      <c r="J10" s="4"/>
      <c r="K10" s="4"/>
      <c r="L10" s="4"/>
      <c r="M10" s="4"/>
      <c r="N10" s="4"/>
      <c r="O10" s="4"/>
      <c r="P10" s="4"/>
      <c r="Q10" s="4"/>
      <c r="R10" s="4"/>
      <c r="S10" s="4"/>
      <c r="T10" s="4"/>
      <c r="U10" s="4"/>
      <c r="V10" s="1"/>
      <c r="W10" s="1"/>
      <c r="X10" s="2"/>
      <c r="Y10" s="2"/>
      <c r="Z10" s="2"/>
      <c r="AA10" s="1"/>
      <c r="AB10" s="1"/>
      <c r="AC10" s="1"/>
      <c r="AD10" s="1"/>
      <c r="AE10" s="1"/>
      <c r="AF10" s="2"/>
      <c r="AG10" s="2"/>
      <c r="AH10" s="2"/>
      <c r="AI10" s="2"/>
      <c r="AJ10" s="2"/>
      <c r="AK10" s="2"/>
      <c r="AL10" s="2"/>
      <c r="AM10" s="2"/>
      <c r="AN10" s="1"/>
      <c r="AO10" s="1"/>
      <c r="AP10" s="1"/>
      <c r="AQ10" s="2"/>
      <c r="AR10" s="2"/>
      <c r="AS10" s="2"/>
      <c r="AT10" s="2"/>
      <c r="AU10" s="2"/>
      <c r="AV10" s="2"/>
      <c r="AW10" s="2"/>
      <c r="AX10" s="2"/>
      <c r="AY10" s="1"/>
      <c r="AZ10" s="1"/>
      <c r="BA10" s="1"/>
      <c r="BB10" s="1"/>
      <c r="BC10" s="1"/>
      <c r="BD10" s="2"/>
      <c r="BE10" s="2"/>
      <c r="BF10" s="2"/>
      <c r="BG10" s="1"/>
      <c r="BH10" s="1"/>
      <c r="BI10" s="4"/>
      <c r="BJ10" s="4"/>
      <c r="BK10" s="4"/>
      <c r="BL10" s="4"/>
      <c r="BM10" s="4"/>
      <c r="BN10" s="4"/>
      <c r="BO10" s="4"/>
      <c r="BP10" s="4"/>
      <c r="BQ10" s="4"/>
      <c r="BR10" s="4"/>
      <c r="BS10" s="4"/>
      <c r="BT10" s="4"/>
      <c r="BU10" s="4"/>
      <c r="BV10" s="4"/>
      <c r="BW10" s="4"/>
      <c r="BX10" s="4"/>
      <c r="BY10" s="4"/>
      <c r="BZ10" s="4"/>
      <c r="CA10" s="4"/>
      <c r="CH10" s="34"/>
      <c r="CI10" s="31"/>
      <c r="DV10" s="29"/>
      <c r="DW10" s="29"/>
      <c r="DX10" s="29"/>
      <c r="DY10" s="29"/>
      <c r="DZ10" s="29"/>
      <c r="EA10" s="29"/>
      <c r="EB10" s="29"/>
      <c r="EC10" s="29"/>
      <c r="ED10" s="29"/>
    </row>
    <row r="11" spans="3:134" ht="14.45" customHeight="1" x14ac:dyDescent="0.25">
      <c r="C11" s="4"/>
      <c r="D11" s="4"/>
      <c r="E11" s="4"/>
      <c r="F11" s="4"/>
      <c r="G11" s="4"/>
      <c r="H11" s="4"/>
      <c r="I11" s="4"/>
      <c r="J11" s="2"/>
      <c r="K11" s="5"/>
      <c r="L11" s="5"/>
      <c r="M11" s="4"/>
      <c r="N11" s="4"/>
      <c r="O11" s="4"/>
      <c r="P11" s="4"/>
      <c r="Q11" s="4"/>
      <c r="R11" s="4"/>
      <c r="S11" s="4"/>
      <c r="T11" s="4"/>
      <c r="U11" s="4"/>
      <c r="V11" s="1"/>
      <c r="W11" s="1"/>
      <c r="X11" s="2"/>
      <c r="Y11" s="2"/>
      <c r="Z11" s="2"/>
      <c r="AA11" s="1"/>
      <c r="AB11" s="1"/>
      <c r="AC11" s="1"/>
      <c r="AD11" s="1"/>
      <c r="AE11" s="1"/>
      <c r="AF11" s="1"/>
      <c r="AG11" s="2"/>
      <c r="AH11" s="2"/>
      <c r="AI11" s="2"/>
      <c r="AJ11" s="2"/>
      <c r="AK11" s="2"/>
      <c r="AL11" s="2"/>
      <c r="AM11" s="2"/>
      <c r="AN11" s="1"/>
      <c r="AO11" s="1"/>
      <c r="AP11" s="1"/>
      <c r="AQ11" s="2"/>
      <c r="AR11" s="2"/>
      <c r="AS11" s="2"/>
      <c r="AT11" s="2"/>
      <c r="AU11" s="2"/>
      <c r="AV11" s="2"/>
      <c r="AW11" s="2"/>
      <c r="AX11" s="1"/>
      <c r="AY11" s="1"/>
      <c r="AZ11" s="1"/>
      <c r="BA11" s="1"/>
      <c r="BB11" s="1"/>
      <c r="BC11" s="1"/>
      <c r="BD11" s="2"/>
      <c r="BE11" s="2"/>
      <c r="BF11" s="2"/>
      <c r="BG11" s="1"/>
      <c r="BH11" s="1"/>
      <c r="BI11" s="4"/>
      <c r="BJ11" s="4"/>
      <c r="BK11" s="4"/>
      <c r="BL11" s="4"/>
      <c r="BM11" s="4"/>
      <c r="BN11" s="4"/>
      <c r="BO11" s="4"/>
      <c r="BP11" s="4"/>
      <c r="BQ11" s="4"/>
      <c r="BR11" s="5"/>
      <c r="BS11" s="5"/>
      <c r="BT11" s="2"/>
      <c r="BU11" s="4"/>
      <c r="BV11" s="4"/>
      <c r="BW11" s="4"/>
      <c r="BX11" s="4"/>
      <c r="BY11" s="4"/>
      <c r="BZ11" s="4"/>
      <c r="CA11" s="4"/>
      <c r="CH11" s="34"/>
      <c r="CI11" s="31"/>
      <c r="DV11" s="29"/>
      <c r="DW11" s="29"/>
      <c r="DX11" s="29"/>
      <c r="DY11" s="29"/>
      <c r="DZ11" s="29"/>
      <c r="EA11" s="29"/>
      <c r="EB11" s="29"/>
      <c r="EC11" s="29"/>
      <c r="ED11" s="29"/>
    </row>
    <row r="12" spans="3:134" ht="14.45" customHeight="1" x14ac:dyDescent="0.25">
      <c r="C12" s="4"/>
      <c r="D12" s="4"/>
      <c r="E12" s="4"/>
      <c r="F12" s="4"/>
      <c r="G12" s="4"/>
      <c r="H12" s="4"/>
      <c r="I12" s="2"/>
      <c r="J12" s="5"/>
      <c r="K12" s="5"/>
      <c r="L12" s="5"/>
      <c r="M12" s="5"/>
      <c r="N12" s="4"/>
      <c r="O12" s="4"/>
      <c r="P12" s="4"/>
      <c r="Q12" s="4"/>
      <c r="R12" s="4"/>
      <c r="S12" s="4"/>
      <c r="T12" s="4"/>
      <c r="U12" s="4"/>
      <c r="V12" s="1"/>
      <c r="W12" s="1"/>
      <c r="X12" s="2"/>
      <c r="Y12" s="2"/>
      <c r="Z12" s="2"/>
      <c r="AA12" s="1"/>
      <c r="AB12" s="1"/>
      <c r="AC12" s="1"/>
      <c r="AD12" s="1"/>
      <c r="AE12" s="1"/>
      <c r="AF12" s="1"/>
      <c r="AG12" s="2"/>
      <c r="AH12" s="2"/>
      <c r="AI12" s="2"/>
      <c r="AJ12" s="2"/>
      <c r="AK12" s="2"/>
      <c r="AL12" s="2"/>
      <c r="AM12" s="2"/>
      <c r="AN12" s="1"/>
      <c r="AO12" s="1"/>
      <c r="AP12" s="1"/>
      <c r="AQ12" s="2"/>
      <c r="AR12" s="2"/>
      <c r="AS12" s="2"/>
      <c r="AT12" s="2"/>
      <c r="AU12" s="2"/>
      <c r="AV12" s="2"/>
      <c r="AW12" s="2"/>
      <c r="AX12" s="1"/>
      <c r="AY12" s="1"/>
      <c r="AZ12" s="1"/>
      <c r="BA12" s="1"/>
      <c r="BB12" s="1"/>
      <c r="BC12" s="1"/>
      <c r="BD12" s="2"/>
      <c r="BE12" s="2"/>
      <c r="BF12" s="2"/>
      <c r="BG12" s="1"/>
      <c r="BH12" s="1"/>
      <c r="BI12" s="4"/>
      <c r="BJ12" s="4"/>
      <c r="BK12" s="4"/>
      <c r="BL12" s="4"/>
      <c r="BM12" s="4"/>
      <c r="BN12" s="4"/>
      <c r="BO12" s="4"/>
      <c r="BP12" s="4"/>
      <c r="BQ12" s="5"/>
      <c r="BR12" s="5"/>
      <c r="BS12" s="5"/>
      <c r="BT12" s="5"/>
      <c r="BU12" s="2"/>
      <c r="BV12" s="4"/>
      <c r="BW12" s="4"/>
      <c r="BX12" s="4"/>
      <c r="BY12" s="4"/>
      <c r="BZ12" s="4"/>
      <c r="CA12" s="4"/>
      <c r="CH12" s="34"/>
      <c r="CI12" s="31"/>
      <c r="DV12" s="29">
        <f>IF(CI14="плеєр",1,0)</f>
        <v>0</v>
      </c>
      <c r="DW12" s="29"/>
      <c r="DX12" s="29"/>
      <c r="DY12" s="29"/>
      <c r="DZ12" s="29"/>
      <c r="EA12" s="29"/>
      <c r="EB12" s="29"/>
      <c r="EC12" s="29"/>
      <c r="ED12" s="29"/>
    </row>
    <row r="13" spans="3:134" ht="14.45" customHeight="1" x14ac:dyDescent="0.25">
      <c r="C13" s="4"/>
      <c r="D13" s="4"/>
      <c r="E13" s="4"/>
      <c r="F13" s="4"/>
      <c r="G13" s="4"/>
      <c r="H13" s="2"/>
      <c r="I13" s="5"/>
      <c r="J13" s="5"/>
      <c r="K13" s="4"/>
      <c r="L13" s="4"/>
      <c r="M13" s="5"/>
      <c r="N13" s="4"/>
      <c r="O13" s="4"/>
      <c r="P13" s="4"/>
      <c r="Q13" s="4"/>
      <c r="R13" s="4"/>
      <c r="S13" s="4"/>
      <c r="T13" s="4"/>
      <c r="U13" s="4"/>
      <c r="V13" s="1"/>
      <c r="W13" s="1"/>
      <c r="X13" s="2"/>
      <c r="Y13" s="2"/>
      <c r="Z13" s="2"/>
      <c r="AA13" s="1"/>
      <c r="AB13" s="1"/>
      <c r="AC13" s="1"/>
      <c r="AD13" s="1"/>
      <c r="AE13" s="1"/>
      <c r="AF13" s="1"/>
      <c r="AG13" s="1"/>
      <c r="AH13" s="2"/>
      <c r="AI13" s="2"/>
      <c r="AJ13" s="2"/>
      <c r="AK13" s="2"/>
      <c r="AL13" s="2"/>
      <c r="AM13" s="2"/>
      <c r="AN13" s="1"/>
      <c r="AO13" s="1"/>
      <c r="AP13" s="1"/>
      <c r="AQ13" s="2"/>
      <c r="AR13" s="2"/>
      <c r="AS13" s="2"/>
      <c r="AT13" s="2"/>
      <c r="AU13" s="2"/>
      <c r="AV13" s="2"/>
      <c r="AW13" s="1"/>
      <c r="AX13" s="1"/>
      <c r="AY13" s="1"/>
      <c r="AZ13" s="1"/>
      <c r="BA13" s="1"/>
      <c r="BB13" s="1"/>
      <c r="BC13" s="1"/>
      <c r="BD13" s="2"/>
      <c r="BE13" s="2"/>
      <c r="BF13" s="2"/>
      <c r="BG13" s="1"/>
      <c r="BH13" s="1"/>
      <c r="BI13" s="4"/>
      <c r="BJ13" s="4"/>
      <c r="BK13" s="4"/>
      <c r="BL13" s="4"/>
      <c r="BM13" s="4"/>
      <c r="BN13" s="4"/>
      <c r="BO13" s="4"/>
      <c r="BP13" s="4"/>
      <c r="BQ13" s="5"/>
      <c r="BR13" s="4"/>
      <c r="BS13" s="4"/>
      <c r="BT13" s="5"/>
      <c r="BU13" s="5"/>
      <c r="BV13" s="2"/>
      <c r="BW13" s="4"/>
      <c r="BX13" s="4"/>
      <c r="BY13" s="4"/>
      <c r="BZ13" s="4"/>
      <c r="CA13" s="4"/>
      <c r="CH13" s="34"/>
      <c r="CI13" s="31"/>
      <c r="DV13" s="29"/>
      <c r="DW13" s="29"/>
      <c r="DX13" s="29"/>
      <c r="DY13" s="29"/>
      <c r="DZ13" s="29"/>
      <c r="EA13" s="29"/>
      <c r="EB13" s="29"/>
      <c r="EC13" s="29"/>
      <c r="ED13" s="29"/>
    </row>
    <row r="14" spans="3:134" ht="14.45" customHeight="1" x14ac:dyDescent="0.25">
      <c r="C14" s="4"/>
      <c r="D14" s="4"/>
      <c r="E14" s="4"/>
      <c r="F14" s="4"/>
      <c r="G14" s="2"/>
      <c r="H14" s="2"/>
      <c r="I14" s="5"/>
      <c r="J14" s="4"/>
      <c r="K14" s="4"/>
      <c r="L14" s="4"/>
      <c r="M14" s="4"/>
      <c r="N14" s="4"/>
      <c r="O14" s="4"/>
      <c r="P14" s="4"/>
      <c r="Q14" s="4"/>
      <c r="R14" s="4"/>
      <c r="S14" s="4"/>
      <c r="T14" s="4"/>
      <c r="U14" s="4"/>
      <c r="V14" s="1"/>
      <c r="W14" s="1"/>
      <c r="X14" s="2"/>
      <c r="Y14" s="2"/>
      <c r="Z14" s="2"/>
      <c r="AA14" s="1"/>
      <c r="AB14" s="1"/>
      <c r="AC14" s="1"/>
      <c r="AD14" s="2"/>
      <c r="AE14" s="1"/>
      <c r="AF14" s="1"/>
      <c r="AG14" s="1"/>
      <c r="AH14" s="2"/>
      <c r="AI14" s="2"/>
      <c r="AJ14" s="2"/>
      <c r="AK14" s="2"/>
      <c r="AL14" s="2"/>
      <c r="AM14" s="2"/>
      <c r="AN14" s="1"/>
      <c r="AO14" s="1"/>
      <c r="AP14" s="1"/>
      <c r="AQ14" s="2"/>
      <c r="AR14" s="2"/>
      <c r="AS14" s="2"/>
      <c r="AT14" s="2"/>
      <c r="AU14" s="2"/>
      <c r="AV14" s="2"/>
      <c r="AW14" s="1"/>
      <c r="AX14" s="1"/>
      <c r="AY14" s="1"/>
      <c r="AZ14" s="2"/>
      <c r="BA14" s="1"/>
      <c r="BB14" s="1"/>
      <c r="BC14" s="1"/>
      <c r="BD14" s="2"/>
      <c r="BE14" s="2"/>
      <c r="BF14" s="2"/>
      <c r="BG14" s="1"/>
      <c r="BH14" s="1"/>
      <c r="BI14" s="4"/>
      <c r="BJ14" s="4"/>
      <c r="BK14" s="4"/>
      <c r="BL14" s="4"/>
      <c r="BM14" s="4"/>
      <c r="BN14" s="4"/>
      <c r="BO14" s="4"/>
      <c r="BP14" s="4"/>
      <c r="BQ14" s="2"/>
      <c r="BR14" s="4"/>
      <c r="BS14" s="4"/>
      <c r="BT14" s="4"/>
      <c r="BU14" s="5"/>
      <c r="BV14" s="2"/>
      <c r="BW14" s="2"/>
      <c r="BX14" s="4"/>
      <c r="BY14" s="4"/>
      <c r="BZ14" s="4"/>
      <c r="CA14" s="4"/>
      <c r="CH14" s="32" t="s">
        <v>3</v>
      </c>
      <c r="CI14" s="31">
        <v>0</v>
      </c>
      <c r="DV14" s="29"/>
      <c r="DW14" s="29"/>
      <c r="DX14" s="29"/>
      <c r="DY14" s="29"/>
      <c r="DZ14" s="29"/>
      <c r="EA14" s="29"/>
      <c r="EB14" s="29"/>
      <c r="EC14" s="29"/>
      <c r="ED14" s="29"/>
    </row>
    <row r="15" spans="3:134" ht="14.45" customHeight="1" x14ac:dyDescent="0.25">
      <c r="C15" s="4"/>
      <c r="D15" s="4"/>
      <c r="E15" s="4"/>
      <c r="F15" s="4"/>
      <c r="G15" s="2"/>
      <c r="H15" s="2"/>
      <c r="I15" s="5"/>
      <c r="J15" s="4"/>
      <c r="K15" s="4"/>
      <c r="L15" s="4"/>
      <c r="M15" s="4"/>
      <c r="N15" s="4"/>
      <c r="O15" s="4"/>
      <c r="P15" s="4"/>
      <c r="Q15" s="4"/>
      <c r="R15" s="4"/>
      <c r="S15" s="4"/>
      <c r="T15" s="4"/>
      <c r="U15" s="4"/>
      <c r="V15" s="1"/>
      <c r="W15" s="1"/>
      <c r="X15" s="2"/>
      <c r="Y15" s="2"/>
      <c r="Z15" s="2"/>
      <c r="AA15" s="1"/>
      <c r="AB15" s="1"/>
      <c r="AC15" s="1"/>
      <c r="AD15" s="2"/>
      <c r="AE15" s="1"/>
      <c r="AF15" s="1"/>
      <c r="AG15" s="1"/>
      <c r="AH15" s="1"/>
      <c r="AI15" s="2"/>
      <c r="AJ15" s="2"/>
      <c r="AK15" s="2"/>
      <c r="AL15" s="2"/>
      <c r="AM15" s="2"/>
      <c r="AN15" s="1"/>
      <c r="AO15" s="1"/>
      <c r="AP15" s="1"/>
      <c r="AQ15" s="2"/>
      <c r="AR15" s="2"/>
      <c r="AS15" s="2"/>
      <c r="AT15" s="2"/>
      <c r="AU15" s="2"/>
      <c r="AV15" s="1"/>
      <c r="AW15" s="1"/>
      <c r="AX15" s="1"/>
      <c r="AY15" s="1"/>
      <c r="AZ15" s="2"/>
      <c r="BA15" s="1"/>
      <c r="BB15" s="1"/>
      <c r="BC15" s="1"/>
      <c r="BD15" s="2"/>
      <c r="BE15" s="2"/>
      <c r="BF15" s="2"/>
      <c r="BG15" s="1"/>
      <c r="BH15" s="1"/>
      <c r="BI15" s="4"/>
      <c r="BJ15" s="4"/>
      <c r="BK15" s="4"/>
      <c r="BL15" s="4"/>
      <c r="BM15" s="4"/>
      <c r="BN15" s="4"/>
      <c r="BO15" s="4"/>
      <c r="BP15" s="4"/>
      <c r="BQ15" s="2"/>
      <c r="BR15" s="4"/>
      <c r="BS15" s="4"/>
      <c r="BT15" s="4"/>
      <c r="BU15" s="5"/>
      <c r="BV15" s="2"/>
      <c r="BW15" s="2"/>
      <c r="BX15" s="4"/>
      <c r="BY15" s="4"/>
      <c r="BZ15" s="4"/>
      <c r="CA15" s="4"/>
      <c r="CH15" s="32"/>
      <c r="CI15" s="31"/>
      <c r="DV15" s="29"/>
      <c r="DW15" s="29"/>
      <c r="DX15" s="29"/>
      <c r="DY15" s="29"/>
      <c r="DZ15" s="29"/>
      <c r="EA15" s="29"/>
      <c r="EB15" s="29"/>
      <c r="EC15" s="29"/>
      <c r="ED15" s="29"/>
    </row>
    <row r="16" spans="3:134" ht="14.45" customHeight="1" x14ac:dyDescent="0.25">
      <c r="C16" s="4"/>
      <c r="D16" s="4"/>
      <c r="E16" s="4"/>
      <c r="F16" s="4"/>
      <c r="G16" s="2"/>
      <c r="H16" s="2"/>
      <c r="I16" s="5"/>
      <c r="J16" s="4"/>
      <c r="K16" s="4"/>
      <c r="L16" s="4"/>
      <c r="M16" s="4"/>
      <c r="N16" s="4"/>
      <c r="O16" s="4"/>
      <c r="P16" s="4"/>
      <c r="Q16" s="4"/>
      <c r="R16" s="4"/>
      <c r="S16" s="4"/>
      <c r="T16" s="4"/>
      <c r="U16" s="4"/>
      <c r="V16" s="1"/>
      <c r="W16" s="1"/>
      <c r="X16" s="2"/>
      <c r="Y16" s="2"/>
      <c r="Z16" s="2"/>
      <c r="AA16" s="1"/>
      <c r="AB16" s="1"/>
      <c r="AC16" s="1"/>
      <c r="AD16" s="2"/>
      <c r="AE16" s="2"/>
      <c r="AF16" s="1"/>
      <c r="AG16" s="1"/>
      <c r="AH16" s="1"/>
      <c r="AI16" s="2"/>
      <c r="AJ16" s="2"/>
      <c r="AK16" s="2"/>
      <c r="AL16" s="2"/>
      <c r="AM16" s="2"/>
      <c r="AN16" s="1"/>
      <c r="AO16" s="1"/>
      <c r="AP16" s="1"/>
      <c r="AQ16" s="2"/>
      <c r="AR16" s="2"/>
      <c r="AS16" s="2"/>
      <c r="AT16" s="2"/>
      <c r="AU16" s="2"/>
      <c r="AV16" s="1"/>
      <c r="AW16" s="1"/>
      <c r="AX16" s="1"/>
      <c r="AY16" s="2"/>
      <c r="AZ16" s="2"/>
      <c r="BA16" s="1"/>
      <c r="BB16" s="1"/>
      <c r="BC16" s="1"/>
      <c r="BD16" s="2"/>
      <c r="BE16" s="2"/>
      <c r="BF16" s="2"/>
      <c r="BG16" s="1"/>
      <c r="BH16" s="1"/>
      <c r="BI16" s="4"/>
      <c r="BJ16" s="4"/>
      <c r="BK16" s="4"/>
      <c r="BL16" s="4"/>
      <c r="BM16" s="4"/>
      <c r="BN16" s="4"/>
      <c r="BO16" s="4"/>
      <c r="BP16" s="4"/>
      <c r="BQ16" s="2"/>
      <c r="BR16" s="2"/>
      <c r="BS16" s="4"/>
      <c r="BT16" s="4"/>
      <c r="BU16" s="5"/>
      <c r="BV16" s="2"/>
      <c r="BW16" s="2"/>
      <c r="BX16" s="4"/>
      <c r="BY16" s="4"/>
      <c r="BZ16" s="4"/>
      <c r="CA16" s="4"/>
      <c r="CH16" s="32"/>
      <c r="CI16" s="31"/>
      <c r="DV16" s="29"/>
      <c r="DW16" s="29"/>
      <c r="DX16" s="29"/>
      <c r="DY16" s="29"/>
      <c r="DZ16" s="29"/>
      <c r="EA16" s="29"/>
      <c r="EB16" s="29"/>
      <c r="EC16" s="29"/>
      <c r="ED16" s="29"/>
    </row>
    <row r="17" spans="3:134" ht="25.9" customHeight="1" x14ac:dyDescent="0.25">
      <c r="C17" s="4"/>
      <c r="D17" s="4"/>
      <c r="E17" s="4"/>
      <c r="F17" s="4"/>
      <c r="G17" s="2"/>
      <c r="H17" s="5"/>
      <c r="I17" s="5"/>
      <c r="J17" s="4"/>
      <c r="K17" s="4"/>
      <c r="L17" s="4"/>
      <c r="M17" s="4"/>
      <c r="N17" s="4"/>
      <c r="O17" s="4"/>
      <c r="P17" s="4"/>
      <c r="Q17" s="4"/>
      <c r="R17" s="4"/>
      <c r="S17" s="4"/>
      <c r="T17" s="4"/>
      <c r="U17" s="4"/>
      <c r="V17" s="1"/>
      <c r="W17" s="1"/>
      <c r="X17" s="2"/>
      <c r="Y17" s="2"/>
      <c r="Z17" s="2"/>
      <c r="AA17" s="1"/>
      <c r="AB17" s="1"/>
      <c r="AC17" s="1"/>
      <c r="AD17" s="2"/>
      <c r="AE17" s="2"/>
      <c r="AF17" s="1"/>
      <c r="AG17" s="1"/>
      <c r="AH17" s="1"/>
      <c r="AI17" s="1"/>
      <c r="AJ17" s="2"/>
      <c r="AK17" s="2"/>
      <c r="AL17" s="2"/>
      <c r="AM17" s="2"/>
      <c r="AN17" s="1"/>
      <c r="AO17" s="1"/>
      <c r="AP17" s="1"/>
      <c r="AQ17" s="2"/>
      <c r="AR17" s="2"/>
      <c r="AS17" s="2"/>
      <c r="AT17" s="2"/>
      <c r="AU17" s="1"/>
      <c r="AV17" s="1"/>
      <c r="AW17" s="1"/>
      <c r="AX17" s="1"/>
      <c r="AY17" s="2"/>
      <c r="AZ17" s="2"/>
      <c r="BA17" s="1"/>
      <c r="BB17" s="1"/>
      <c r="BC17" s="1"/>
      <c r="BD17" s="2"/>
      <c r="BE17" s="2"/>
      <c r="BF17" s="2"/>
      <c r="BG17" s="1"/>
      <c r="BH17" s="1"/>
      <c r="BI17" s="4"/>
      <c r="BJ17" s="4"/>
      <c r="BK17" s="4"/>
      <c r="BL17" s="4"/>
      <c r="BM17" s="4"/>
      <c r="BN17" s="4"/>
      <c r="BO17" s="4"/>
      <c r="BP17" s="4"/>
      <c r="BQ17" s="4"/>
      <c r="BR17" s="2"/>
      <c r="BS17" s="4"/>
      <c r="BT17" s="4"/>
      <c r="BU17" s="5"/>
      <c r="BV17" s="5"/>
      <c r="BW17" s="2"/>
      <c r="BX17" s="4"/>
      <c r="BY17" s="4"/>
      <c r="BZ17" s="4"/>
      <c r="CA17" s="4"/>
      <c r="CH17" s="32"/>
      <c r="CI17" s="31"/>
      <c r="DV17" s="29"/>
      <c r="DW17" s="29"/>
      <c r="DX17" s="29"/>
      <c r="DY17" s="29"/>
      <c r="DZ17" s="29"/>
      <c r="EA17" s="29"/>
      <c r="EB17" s="29"/>
      <c r="EC17" s="29"/>
      <c r="ED17" s="29"/>
    </row>
    <row r="18" spans="3:134" ht="25.9" customHeight="1" x14ac:dyDescent="0.25">
      <c r="C18" s="4"/>
      <c r="D18" s="4"/>
      <c r="E18" s="4"/>
      <c r="F18" s="4"/>
      <c r="G18" s="5"/>
      <c r="H18" s="5"/>
      <c r="I18" s="5"/>
      <c r="J18" s="4"/>
      <c r="K18" s="4"/>
      <c r="L18" s="4"/>
      <c r="M18" s="4"/>
      <c r="N18" s="4"/>
      <c r="O18" s="4"/>
      <c r="P18" s="4"/>
      <c r="Q18" s="4"/>
      <c r="R18" s="4"/>
      <c r="S18" s="4"/>
      <c r="T18" s="4"/>
      <c r="U18" s="4"/>
      <c r="V18" s="1"/>
      <c r="W18" s="1"/>
      <c r="X18" s="2"/>
      <c r="Y18" s="2"/>
      <c r="Z18" s="2"/>
      <c r="AA18" s="1"/>
      <c r="AB18" s="1"/>
      <c r="AC18" s="1"/>
      <c r="AD18" s="2"/>
      <c r="AE18" s="2"/>
      <c r="AF18" s="1"/>
      <c r="AG18" s="1"/>
      <c r="AH18" s="1"/>
      <c r="AI18" s="1"/>
      <c r="AJ18" s="2"/>
      <c r="AK18" s="2"/>
      <c r="AL18" s="2"/>
      <c r="AM18" s="2"/>
      <c r="AN18" s="1"/>
      <c r="AO18" s="1"/>
      <c r="AP18" s="1"/>
      <c r="AQ18" s="2"/>
      <c r="AR18" s="2"/>
      <c r="AS18" s="2"/>
      <c r="AT18" s="2"/>
      <c r="AU18" s="1"/>
      <c r="AV18" s="1"/>
      <c r="AW18" s="1"/>
      <c r="AX18" s="1"/>
      <c r="AY18" s="2"/>
      <c r="AZ18" s="2"/>
      <c r="BA18" s="1"/>
      <c r="BB18" s="1"/>
      <c r="BC18" s="1"/>
      <c r="BD18" s="2"/>
      <c r="BE18" s="2"/>
      <c r="BF18" s="2"/>
      <c r="BG18" s="1"/>
      <c r="BH18" s="1"/>
      <c r="BI18" s="4"/>
      <c r="BJ18" s="4"/>
      <c r="BK18" s="4"/>
      <c r="BL18" s="4"/>
      <c r="BM18" s="4"/>
      <c r="BN18" s="4"/>
      <c r="BO18" s="4"/>
      <c r="BP18" s="4"/>
      <c r="BQ18" s="4"/>
      <c r="BR18" s="4"/>
      <c r="BS18" s="4"/>
      <c r="BT18" s="4"/>
      <c r="BU18" s="5"/>
      <c r="BV18" s="5"/>
      <c r="BW18" s="5"/>
      <c r="BX18" s="4"/>
      <c r="BY18" s="4"/>
      <c r="BZ18" s="4"/>
      <c r="CA18" s="4"/>
      <c r="CH18" s="32"/>
      <c r="CI18" s="31"/>
      <c r="DV18" s="29">
        <f>IF(CI20="диктофон",1,0)</f>
        <v>0</v>
      </c>
      <c r="DW18" s="29"/>
      <c r="DX18" s="29"/>
      <c r="DY18" s="29"/>
      <c r="DZ18" s="29"/>
      <c r="EA18" s="29"/>
      <c r="EB18" s="29"/>
      <c r="EC18" s="29"/>
      <c r="ED18" s="29"/>
    </row>
    <row r="19" spans="3:134" ht="25.9" customHeight="1" x14ac:dyDescent="0.25">
      <c r="C19" s="4"/>
      <c r="D19" s="4"/>
      <c r="E19" s="4"/>
      <c r="F19" s="1"/>
      <c r="G19" s="5"/>
      <c r="H19" s="5"/>
      <c r="I19" s="5"/>
      <c r="J19" s="5"/>
      <c r="K19" s="4"/>
      <c r="L19" s="4"/>
      <c r="M19" s="4"/>
      <c r="N19" s="4"/>
      <c r="O19" s="4"/>
      <c r="P19" s="4"/>
      <c r="Q19" s="4"/>
      <c r="R19" s="4"/>
      <c r="S19" s="4"/>
      <c r="T19" s="4"/>
      <c r="U19" s="4"/>
      <c r="V19" s="1"/>
      <c r="W19" s="1"/>
      <c r="X19" s="2"/>
      <c r="Y19" s="2"/>
      <c r="Z19" s="2"/>
      <c r="AA19" s="1"/>
      <c r="AB19" s="1"/>
      <c r="AC19" s="1"/>
      <c r="AD19" s="2"/>
      <c r="AE19" s="2"/>
      <c r="AF19" s="1"/>
      <c r="AG19" s="1"/>
      <c r="AH19" s="1"/>
      <c r="AI19" s="1"/>
      <c r="AJ19" s="2"/>
      <c r="AK19" s="2"/>
      <c r="AL19" s="2"/>
      <c r="AM19" s="2"/>
      <c r="AN19" s="1"/>
      <c r="AO19" s="1"/>
      <c r="AP19" s="1"/>
      <c r="AQ19" s="2"/>
      <c r="AR19" s="2"/>
      <c r="AS19" s="2"/>
      <c r="AT19" s="2"/>
      <c r="AU19" s="1"/>
      <c r="AV19" s="1"/>
      <c r="AW19" s="1"/>
      <c r="AX19" s="1"/>
      <c r="AY19" s="2"/>
      <c r="AZ19" s="2"/>
      <c r="BA19" s="1"/>
      <c r="BB19" s="1"/>
      <c r="BC19" s="1"/>
      <c r="BD19" s="2"/>
      <c r="BE19" s="2"/>
      <c r="BF19" s="2"/>
      <c r="BG19" s="1"/>
      <c r="BH19" s="1"/>
      <c r="BI19" s="4"/>
      <c r="BJ19" s="4"/>
      <c r="BK19" s="4"/>
      <c r="BL19" s="4"/>
      <c r="BM19" s="4"/>
      <c r="BN19" s="4"/>
      <c r="BO19" s="4"/>
      <c r="BP19" s="4"/>
      <c r="BQ19" s="4"/>
      <c r="BR19" s="4"/>
      <c r="BS19" s="4"/>
      <c r="BT19" s="5"/>
      <c r="BU19" s="5"/>
      <c r="BV19" s="5"/>
      <c r="BW19" s="5"/>
      <c r="BX19" s="1"/>
      <c r="BY19" s="4"/>
      <c r="BZ19" s="4"/>
      <c r="CA19" s="4"/>
      <c r="CH19" s="32"/>
      <c r="CI19" s="31"/>
      <c r="DV19" s="29"/>
      <c r="DW19" s="29"/>
      <c r="DX19" s="29"/>
      <c r="DY19" s="29"/>
      <c r="DZ19" s="29"/>
      <c r="EA19" s="29"/>
      <c r="EB19" s="29"/>
      <c r="EC19" s="29"/>
      <c r="ED19" s="29"/>
    </row>
    <row r="20" spans="3:134" ht="14.45" customHeight="1" x14ac:dyDescent="0.25">
      <c r="C20" s="4"/>
      <c r="D20" s="4"/>
      <c r="E20" s="1"/>
      <c r="F20" s="1"/>
      <c r="G20" s="1"/>
      <c r="H20" s="5"/>
      <c r="I20" s="5"/>
      <c r="J20" s="5"/>
      <c r="K20" s="5"/>
      <c r="L20" s="4"/>
      <c r="M20" s="4"/>
      <c r="N20" s="4"/>
      <c r="O20" s="4"/>
      <c r="P20" s="4"/>
      <c r="Q20" s="4"/>
      <c r="R20" s="4"/>
      <c r="S20" s="4"/>
      <c r="T20" s="4"/>
      <c r="U20" s="4"/>
      <c r="V20" s="1"/>
      <c r="W20" s="1"/>
      <c r="X20" s="2"/>
      <c r="Y20" s="2"/>
      <c r="Z20" s="2"/>
      <c r="AA20" s="1"/>
      <c r="AB20" s="1"/>
      <c r="AC20" s="1"/>
      <c r="AD20" s="2"/>
      <c r="AE20" s="2"/>
      <c r="AF20" s="2"/>
      <c r="AG20" s="1"/>
      <c r="AH20" s="1"/>
      <c r="AI20" s="1"/>
      <c r="AJ20" s="2"/>
      <c r="AK20" s="2"/>
      <c r="AL20" s="2"/>
      <c r="AM20" s="2"/>
      <c r="AN20" s="1"/>
      <c r="AO20" s="1"/>
      <c r="AP20" s="1"/>
      <c r="AQ20" s="2"/>
      <c r="AR20" s="2"/>
      <c r="AS20" s="2"/>
      <c r="AT20" s="2"/>
      <c r="AU20" s="1"/>
      <c r="AV20" s="1"/>
      <c r="AW20" s="1"/>
      <c r="AX20" s="2"/>
      <c r="AY20" s="2"/>
      <c r="AZ20" s="2"/>
      <c r="BA20" s="1"/>
      <c r="BB20" s="1"/>
      <c r="BC20" s="1"/>
      <c r="BD20" s="2"/>
      <c r="BE20" s="2"/>
      <c r="BF20" s="2"/>
      <c r="BG20" s="1"/>
      <c r="BH20" s="1"/>
      <c r="BI20" s="4"/>
      <c r="BJ20" s="4"/>
      <c r="BK20" s="4"/>
      <c r="BL20" s="4"/>
      <c r="BM20" s="4"/>
      <c r="BN20" s="4"/>
      <c r="BO20" s="4"/>
      <c r="BP20" s="4"/>
      <c r="BQ20" s="4"/>
      <c r="BR20" s="4"/>
      <c r="BS20" s="2"/>
      <c r="BT20" s="5"/>
      <c r="BU20" s="5"/>
      <c r="BV20" s="5"/>
      <c r="BW20" s="1"/>
      <c r="BX20" s="1"/>
      <c r="BY20" s="1"/>
      <c r="BZ20" s="4"/>
      <c r="CA20" s="4"/>
      <c r="CH20" s="33" t="s">
        <v>2</v>
      </c>
      <c r="CI20" s="31">
        <v>0</v>
      </c>
      <c r="DV20" s="29"/>
      <c r="DW20" s="29"/>
      <c r="DX20" s="29"/>
      <c r="DY20" s="29"/>
      <c r="DZ20" s="29"/>
      <c r="EA20" s="29"/>
      <c r="EB20" s="29"/>
      <c r="EC20" s="29"/>
      <c r="ED20" s="29"/>
    </row>
    <row r="21" spans="3:134" ht="14.45" customHeight="1" x14ac:dyDescent="0.25">
      <c r="C21" s="4"/>
      <c r="D21" s="4"/>
      <c r="E21" s="1"/>
      <c r="F21" s="1"/>
      <c r="G21" s="1"/>
      <c r="H21" s="5"/>
      <c r="I21" s="5"/>
      <c r="J21" s="5"/>
      <c r="K21" s="5"/>
      <c r="L21" s="2"/>
      <c r="M21" s="4"/>
      <c r="N21" s="4"/>
      <c r="O21" s="4"/>
      <c r="P21" s="4"/>
      <c r="Q21" s="4"/>
      <c r="R21" s="4"/>
      <c r="S21" s="4"/>
      <c r="T21" s="4"/>
      <c r="U21" s="4"/>
      <c r="V21" s="1"/>
      <c r="W21" s="1"/>
      <c r="X21" s="2"/>
      <c r="Y21" s="2"/>
      <c r="Z21" s="2"/>
      <c r="AA21" s="1"/>
      <c r="AB21" s="1"/>
      <c r="AC21" s="1"/>
      <c r="AD21" s="2"/>
      <c r="AE21" s="2"/>
      <c r="AF21" s="2"/>
      <c r="AG21" s="1"/>
      <c r="AH21" s="1"/>
      <c r="AI21" s="1"/>
      <c r="AJ21" s="2"/>
      <c r="AK21" s="2"/>
      <c r="AL21" s="2"/>
      <c r="AM21" s="2"/>
      <c r="AN21" s="1"/>
      <c r="AO21" s="1"/>
      <c r="AP21" s="1"/>
      <c r="AQ21" s="2"/>
      <c r="AR21" s="2"/>
      <c r="AS21" s="2"/>
      <c r="AT21" s="2"/>
      <c r="AU21" s="1"/>
      <c r="AV21" s="1"/>
      <c r="AW21" s="1"/>
      <c r="AX21" s="2"/>
      <c r="AY21" s="2"/>
      <c r="AZ21" s="2"/>
      <c r="BA21" s="1"/>
      <c r="BB21" s="1"/>
      <c r="BC21" s="1"/>
      <c r="BD21" s="2"/>
      <c r="BE21" s="2"/>
      <c r="BF21" s="2"/>
      <c r="BG21" s="1"/>
      <c r="BH21" s="1"/>
      <c r="BI21" s="4"/>
      <c r="BJ21" s="4"/>
      <c r="BK21" s="4"/>
      <c r="BL21" s="4"/>
      <c r="BM21" s="4"/>
      <c r="BN21" s="4"/>
      <c r="BO21" s="4"/>
      <c r="BP21" s="4"/>
      <c r="BQ21" s="4"/>
      <c r="BR21" s="2"/>
      <c r="BS21" s="2"/>
      <c r="BT21" s="5"/>
      <c r="BU21" s="5"/>
      <c r="BV21" s="5"/>
      <c r="BW21" s="1"/>
      <c r="BX21" s="1"/>
      <c r="BY21" s="1"/>
      <c r="BZ21" s="4"/>
      <c r="CA21" s="4"/>
      <c r="CH21" s="33"/>
      <c r="CI21" s="31"/>
      <c r="DV21" s="29"/>
      <c r="DW21" s="29"/>
      <c r="DX21" s="29"/>
      <c r="DY21" s="29"/>
      <c r="DZ21" s="29"/>
      <c r="EA21" s="29"/>
      <c r="EB21" s="29"/>
      <c r="EC21" s="29"/>
      <c r="ED21" s="29"/>
    </row>
    <row r="22" spans="3:134" ht="14.45" customHeight="1" x14ac:dyDescent="0.25">
      <c r="C22" s="4"/>
      <c r="D22" s="4"/>
      <c r="E22" s="1"/>
      <c r="F22" s="1"/>
      <c r="G22" s="1"/>
      <c r="H22" s="1"/>
      <c r="I22" s="5"/>
      <c r="J22" s="5"/>
      <c r="K22" s="2"/>
      <c r="L22" s="2"/>
      <c r="M22" s="2"/>
      <c r="N22" s="4"/>
      <c r="O22" s="4"/>
      <c r="P22" s="4"/>
      <c r="Q22" s="4"/>
      <c r="R22" s="4"/>
      <c r="S22" s="4"/>
      <c r="T22" s="4"/>
      <c r="U22" s="4"/>
      <c r="V22" s="1"/>
      <c r="W22" s="1"/>
      <c r="X22" s="2"/>
      <c r="Y22" s="2"/>
      <c r="Z22" s="2"/>
      <c r="AA22" s="1"/>
      <c r="AB22" s="1"/>
      <c r="AC22" s="1"/>
      <c r="AD22" s="2"/>
      <c r="AE22" s="2"/>
      <c r="AF22" s="2"/>
      <c r="AG22" s="1"/>
      <c r="AH22" s="1"/>
      <c r="AI22" s="1"/>
      <c r="AJ22" s="2"/>
      <c r="AK22" s="2"/>
      <c r="AL22" s="2"/>
      <c r="AM22" s="2"/>
      <c r="AN22" s="1"/>
      <c r="AO22" s="1"/>
      <c r="AP22" s="1"/>
      <c r="AQ22" s="2"/>
      <c r="AR22" s="2"/>
      <c r="AS22" s="2"/>
      <c r="AT22" s="2"/>
      <c r="AU22" s="1"/>
      <c r="AV22" s="1"/>
      <c r="AW22" s="1"/>
      <c r="AX22" s="2"/>
      <c r="AY22" s="2"/>
      <c r="AZ22" s="2"/>
      <c r="BA22" s="1"/>
      <c r="BB22" s="1"/>
      <c r="BC22" s="1"/>
      <c r="BD22" s="2"/>
      <c r="BE22" s="2"/>
      <c r="BF22" s="2"/>
      <c r="BG22" s="1"/>
      <c r="BH22" s="1"/>
      <c r="BI22" s="4"/>
      <c r="BJ22" s="4"/>
      <c r="BK22" s="4"/>
      <c r="BL22" s="4"/>
      <c r="BM22" s="4"/>
      <c r="BN22" s="4"/>
      <c r="BO22" s="4"/>
      <c r="BP22" s="4"/>
      <c r="BQ22" s="2"/>
      <c r="BR22" s="2"/>
      <c r="BS22" s="5"/>
      <c r="BT22" s="5"/>
      <c r="BU22" s="5"/>
      <c r="BV22" s="1" t="s">
        <v>0</v>
      </c>
      <c r="BW22" s="1"/>
      <c r="BX22" s="1"/>
      <c r="BY22" s="1"/>
      <c r="BZ22" s="4"/>
      <c r="CA22" s="4"/>
      <c r="CH22" s="33"/>
      <c r="CI22" s="31"/>
      <c r="DV22" s="29"/>
      <c r="DW22" s="29"/>
      <c r="DX22" s="29"/>
      <c r="DY22" s="29"/>
      <c r="DZ22" s="29"/>
      <c r="EA22" s="29"/>
      <c r="EB22" s="29"/>
      <c r="EC22" s="29"/>
      <c r="ED22" s="29"/>
    </row>
    <row r="23" spans="3:134" ht="14.45" customHeight="1" x14ac:dyDescent="0.25">
      <c r="C23" s="4"/>
      <c r="D23" s="4"/>
      <c r="E23" s="4"/>
      <c r="F23" s="1"/>
      <c r="G23" s="1"/>
      <c r="H23" s="1"/>
      <c r="I23" s="1"/>
      <c r="J23" s="5"/>
      <c r="K23" s="2"/>
      <c r="L23" s="2"/>
      <c r="M23" s="2"/>
      <c r="N23" s="2"/>
      <c r="O23" s="4"/>
      <c r="P23" s="4"/>
      <c r="Q23" s="4"/>
      <c r="R23" s="4"/>
      <c r="S23" s="4"/>
      <c r="T23" s="4"/>
      <c r="U23" s="4"/>
      <c r="V23" s="1"/>
      <c r="W23" s="1"/>
      <c r="X23" s="2"/>
      <c r="Y23" s="2"/>
      <c r="Z23" s="2"/>
      <c r="AA23" s="1"/>
      <c r="AB23" s="1"/>
      <c r="AC23" s="1"/>
      <c r="AD23" s="2"/>
      <c r="AE23" s="2"/>
      <c r="AF23" s="2"/>
      <c r="AG23" s="1"/>
      <c r="AH23" s="1"/>
      <c r="AI23" s="1"/>
      <c r="AJ23" s="2"/>
      <c r="AK23" s="2"/>
      <c r="AL23" s="2"/>
      <c r="AM23" s="2"/>
      <c r="AN23" s="1"/>
      <c r="AO23" s="1"/>
      <c r="AP23" s="1"/>
      <c r="AQ23" s="2"/>
      <c r="AR23" s="2"/>
      <c r="AS23" s="2"/>
      <c r="AT23" s="2"/>
      <c r="AU23" s="1"/>
      <c r="AV23" s="1"/>
      <c r="AW23" s="1"/>
      <c r="AX23" s="2"/>
      <c r="AY23" s="2"/>
      <c r="AZ23" s="2"/>
      <c r="BA23" s="1"/>
      <c r="BB23" s="1"/>
      <c r="BC23" s="1"/>
      <c r="BD23" s="2"/>
      <c r="BE23" s="2"/>
      <c r="BF23" s="2"/>
      <c r="BG23" s="1"/>
      <c r="BH23" s="1"/>
      <c r="BI23" s="4"/>
      <c r="BJ23" s="4"/>
      <c r="BK23" s="4"/>
      <c r="BL23" s="4"/>
      <c r="BM23" s="4"/>
      <c r="BN23" s="4"/>
      <c r="BO23" s="4"/>
      <c r="BP23" s="2"/>
      <c r="BQ23" s="2"/>
      <c r="BR23" s="2"/>
      <c r="BS23" s="5"/>
      <c r="BT23" s="5"/>
      <c r="BU23" s="1"/>
      <c r="BV23" s="1"/>
      <c r="BW23" s="1"/>
      <c r="BX23" s="1"/>
      <c r="BY23" s="4"/>
      <c r="BZ23" s="4"/>
      <c r="CA23" s="4"/>
      <c r="CH23" s="33"/>
      <c r="CI23" s="31"/>
      <c r="DV23" s="29"/>
      <c r="DW23" s="29"/>
      <c r="DX23" s="29"/>
      <c r="DY23" s="29"/>
      <c r="DZ23" s="29"/>
      <c r="EA23" s="29"/>
      <c r="EB23" s="29"/>
      <c r="EC23" s="29"/>
      <c r="ED23" s="29"/>
    </row>
    <row r="24" spans="3:134" ht="14.45" customHeight="1" x14ac:dyDescent="0.25">
      <c r="C24" s="4"/>
      <c r="D24" s="4"/>
      <c r="E24" s="4"/>
      <c r="F24" s="4"/>
      <c r="G24" s="1"/>
      <c r="H24" s="1"/>
      <c r="I24" s="1"/>
      <c r="J24" s="1"/>
      <c r="K24" s="2"/>
      <c r="L24" s="2"/>
      <c r="M24" s="2"/>
      <c r="N24" s="2"/>
      <c r="O24" s="2"/>
      <c r="P24" s="4"/>
      <c r="Q24" s="4"/>
      <c r="R24" s="4"/>
      <c r="S24" s="4"/>
      <c r="T24" s="4"/>
      <c r="U24" s="4"/>
      <c r="V24" s="1"/>
      <c r="W24" s="1"/>
      <c r="X24" s="2"/>
      <c r="Y24" s="2"/>
      <c r="Z24" s="2"/>
      <c r="AA24" s="1"/>
      <c r="AB24" s="1"/>
      <c r="AC24" s="1"/>
      <c r="AD24" s="2"/>
      <c r="AE24" s="2"/>
      <c r="AF24" s="2"/>
      <c r="AG24" s="1"/>
      <c r="AH24" s="1"/>
      <c r="AI24" s="1"/>
      <c r="AJ24" s="2"/>
      <c r="AK24" s="2"/>
      <c r="AL24" s="2"/>
      <c r="AM24" s="1"/>
      <c r="AN24" s="1"/>
      <c r="AO24" s="1"/>
      <c r="AP24" s="1"/>
      <c r="AQ24" s="1"/>
      <c r="AR24" s="2"/>
      <c r="AS24" s="2"/>
      <c r="AT24" s="2"/>
      <c r="AU24" s="1"/>
      <c r="AV24" s="1"/>
      <c r="AW24" s="1"/>
      <c r="AX24" s="2"/>
      <c r="AY24" s="2"/>
      <c r="AZ24" s="2"/>
      <c r="BA24" s="1"/>
      <c r="BB24" s="1"/>
      <c r="BC24" s="1"/>
      <c r="BD24" s="2"/>
      <c r="BE24" s="2"/>
      <c r="BF24" s="2"/>
      <c r="BG24" s="1"/>
      <c r="BH24" s="1"/>
      <c r="BI24" s="4"/>
      <c r="BJ24" s="4"/>
      <c r="BK24" s="4"/>
      <c r="BL24" s="4"/>
      <c r="BM24" s="4"/>
      <c r="BN24" s="4"/>
      <c r="BO24" s="2"/>
      <c r="BP24" s="2"/>
      <c r="BQ24" s="2"/>
      <c r="BR24" s="2"/>
      <c r="BS24" s="5"/>
      <c r="BT24" s="1"/>
      <c r="BU24" s="1"/>
      <c r="BV24" s="1"/>
      <c r="BW24" s="1"/>
      <c r="BX24" s="4"/>
      <c r="BY24" s="4"/>
      <c r="BZ24" s="4"/>
      <c r="CA24" s="4"/>
      <c r="CH24" s="33"/>
      <c r="CI24" s="31"/>
      <c r="DV24" s="29">
        <f>IF(CI26="смартфон",1,0)</f>
        <v>0</v>
      </c>
      <c r="DW24" s="29"/>
      <c r="DX24" s="29"/>
      <c r="DY24" s="29"/>
      <c r="DZ24" s="29"/>
      <c r="EA24" s="29"/>
      <c r="EB24" s="29"/>
      <c r="EC24" s="29"/>
      <c r="ED24" s="29"/>
    </row>
    <row r="25" spans="3:134" ht="14.45" customHeight="1" x14ac:dyDescent="0.25">
      <c r="C25" s="4"/>
      <c r="D25" s="4"/>
      <c r="E25" s="4"/>
      <c r="F25" s="4"/>
      <c r="G25" s="4"/>
      <c r="H25" s="1"/>
      <c r="I25" s="1"/>
      <c r="J25" s="1"/>
      <c r="K25" s="1"/>
      <c r="L25" s="2"/>
      <c r="M25" s="2"/>
      <c r="N25" s="2"/>
      <c r="O25" s="2"/>
      <c r="P25" s="2"/>
      <c r="Q25" s="4"/>
      <c r="R25" s="4"/>
      <c r="S25" s="4"/>
      <c r="T25" s="4"/>
      <c r="U25" s="4"/>
      <c r="V25" s="1"/>
      <c r="W25" s="1"/>
      <c r="X25" s="2"/>
      <c r="Y25" s="2"/>
      <c r="Z25" s="2"/>
      <c r="AA25" s="1"/>
      <c r="AB25" s="1"/>
      <c r="AC25" s="1"/>
      <c r="AD25" s="2"/>
      <c r="AE25" s="2"/>
      <c r="AF25" s="2"/>
      <c r="AG25" s="1"/>
      <c r="AH25" s="1"/>
      <c r="AI25" s="1"/>
      <c r="AJ25" s="2"/>
      <c r="AK25" s="2"/>
      <c r="AL25" s="2"/>
      <c r="AM25" s="1"/>
      <c r="AN25" s="1"/>
      <c r="AO25" s="1"/>
      <c r="AP25" s="1"/>
      <c r="AQ25" s="1"/>
      <c r="AR25" s="2"/>
      <c r="AS25" s="2"/>
      <c r="AT25" s="2"/>
      <c r="AU25" s="1"/>
      <c r="AV25" s="1"/>
      <c r="AW25" s="1"/>
      <c r="AX25" s="2"/>
      <c r="AY25" s="2"/>
      <c r="AZ25" s="2"/>
      <c r="BA25" s="1"/>
      <c r="BB25" s="1"/>
      <c r="BC25" s="1"/>
      <c r="BD25" s="2"/>
      <c r="BE25" s="2"/>
      <c r="BF25" s="2"/>
      <c r="BG25" s="1"/>
      <c r="BH25" s="1"/>
      <c r="BI25" s="4"/>
      <c r="BJ25" s="4"/>
      <c r="BK25" s="4"/>
      <c r="BL25" s="4"/>
      <c r="BM25" s="4"/>
      <c r="BN25" s="2"/>
      <c r="BO25" s="2"/>
      <c r="BP25" s="2"/>
      <c r="BQ25" s="2"/>
      <c r="BR25" s="2"/>
      <c r="BS25" s="1"/>
      <c r="BT25" s="1"/>
      <c r="BU25" s="1"/>
      <c r="BV25" s="1"/>
      <c r="BW25" s="4"/>
      <c r="BX25" s="4"/>
      <c r="BY25" s="4"/>
      <c r="BZ25" s="4"/>
      <c r="CA25" s="4"/>
      <c r="CH25" s="33"/>
      <c r="CI25" s="31"/>
      <c r="DV25" s="29"/>
      <c r="DW25" s="29"/>
      <c r="DX25" s="29"/>
      <c r="DY25" s="29"/>
      <c r="DZ25" s="29"/>
      <c r="EA25" s="29"/>
      <c r="EB25" s="29"/>
      <c r="EC25" s="29"/>
      <c r="ED25" s="29"/>
    </row>
    <row r="26" spans="3:134" ht="14.45" customHeight="1" x14ac:dyDescent="0.25">
      <c r="C26" s="4"/>
      <c r="D26" s="4"/>
      <c r="E26" s="4"/>
      <c r="F26" s="4"/>
      <c r="G26" s="4"/>
      <c r="H26" s="4"/>
      <c r="I26" s="1"/>
      <c r="J26" s="1"/>
      <c r="K26" s="1"/>
      <c r="L26" s="1"/>
      <c r="M26" s="2"/>
      <c r="N26" s="2"/>
      <c r="O26" s="2"/>
      <c r="P26" s="2"/>
      <c r="Q26" s="5"/>
      <c r="R26" s="4"/>
      <c r="S26" s="4"/>
      <c r="T26" s="4"/>
      <c r="U26" s="4"/>
      <c r="V26" s="1"/>
      <c r="W26" s="1"/>
      <c r="X26" s="2"/>
      <c r="Y26" s="2"/>
      <c r="Z26" s="2"/>
      <c r="AA26" s="1"/>
      <c r="AB26" s="1"/>
      <c r="AC26" s="1"/>
      <c r="AD26" s="2"/>
      <c r="AE26" s="2"/>
      <c r="AF26" s="2"/>
      <c r="AG26" s="1"/>
      <c r="AH26" s="1"/>
      <c r="AI26" s="1"/>
      <c r="AJ26" s="2"/>
      <c r="AK26" s="2"/>
      <c r="AL26" s="2"/>
      <c r="AM26" s="1"/>
      <c r="AN26" s="1"/>
      <c r="AO26" s="1"/>
      <c r="AP26" s="1"/>
      <c r="AQ26" s="1"/>
      <c r="AR26" s="2"/>
      <c r="AS26" s="2"/>
      <c r="AT26" s="2"/>
      <c r="AU26" s="1"/>
      <c r="AV26" s="1"/>
      <c r="AW26" s="1"/>
      <c r="AX26" s="2"/>
      <c r="AY26" s="2"/>
      <c r="AZ26" s="2"/>
      <c r="BA26" s="1"/>
      <c r="BB26" s="1"/>
      <c r="BC26" s="1"/>
      <c r="BD26" s="2"/>
      <c r="BE26" s="2"/>
      <c r="BF26" s="2"/>
      <c r="BG26" s="1"/>
      <c r="BH26" s="1"/>
      <c r="BI26" s="4"/>
      <c r="BJ26" s="4"/>
      <c r="BK26" s="4"/>
      <c r="BL26" s="4"/>
      <c r="BM26" s="5"/>
      <c r="BN26" s="2"/>
      <c r="BO26" s="2"/>
      <c r="BP26" s="2"/>
      <c r="BQ26" s="2"/>
      <c r="BR26" s="1"/>
      <c r="BS26" s="1"/>
      <c r="BT26" s="1"/>
      <c r="BU26" s="1"/>
      <c r="BV26" s="4"/>
      <c r="BW26" s="4"/>
      <c r="BX26" s="4"/>
      <c r="BY26" s="4"/>
      <c r="BZ26" s="4"/>
      <c r="CA26" s="4"/>
      <c r="CG26" t="s">
        <v>0</v>
      </c>
      <c r="CH26" s="32" t="s">
        <v>4</v>
      </c>
      <c r="CI26" s="31">
        <v>0</v>
      </c>
      <c r="DV26" s="29"/>
      <c r="DW26" s="29"/>
      <c r="DX26" s="29"/>
      <c r="DY26" s="29"/>
      <c r="DZ26" s="29"/>
      <c r="EA26" s="29"/>
      <c r="EB26" s="29"/>
      <c r="EC26" s="29"/>
      <c r="ED26" s="29"/>
    </row>
    <row r="27" spans="3:134" ht="14.45" customHeight="1" x14ac:dyDescent="0.25">
      <c r="C27" s="4"/>
      <c r="D27" s="4"/>
      <c r="E27" s="4"/>
      <c r="F27" s="4"/>
      <c r="G27" s="4"/>
      <c r="H27" s="4"/>
      <c r="I27" s="4"/>
      <c r="J27" s="1"/>
      <c r="K27" s="1"/>
      <c r="L27" s="1"/>
      <c r="M27" s="1"/>
      <c r="N27" s="2"/>
      <c r="O27" s="2"/>
      <c r="P27" s="5"/>
      <c r="Q27" s="5"/>
      <c r="R27" s="5"/>
      <c r="S27" s="4"/>
      <c r="T27" s="4"/>
      <c r="U27" s="4"/>
      <c r="V27" s="1"/>
      <c r="W27" s="1"/>
      <c r="X27" s="2"/>
      <c r="Y27" s="2"/>
      <c r="Z27" s="2"/>
      <c r="AA27" s="1"/>
      <c r="AB27" s="1"/>
      <c r="AC27" s="1"/>
      <c r="AD27" s="2"/>
      <c r="AE27" s="2"/>
      <c r="AF27" s="1"/>
      <c r="AG27" s="1"/>
      <c r="AH27" s="1"/>
      <c r="AI27" s="1"/>
      <c r="AJ27" s="2"/>
      <c r="AK27" s="2"/>
      <c r="AL27" s="2"/>
      <c r="AM27" s="1"/>
      <c r="AN27" s="1"/>
      <c r="AO27" s="1"/>
      <c r="AP27" s="1"/>
      <c r="AQ27" s="1"/>
      <c r="AR27" s="2"/>
      <c r="AS27" s="2"/>
      <c r="AT27" s="2"/>
      <c r="AU27" s="1"/>
      <c r="AV27" s="1"/>
      <c r="AW27" s="1"/>
      <c r="AX27" s="1"/>
      <c r="AY27" s="2"/>
      <c r="AZ27" s="2"/>
      <c r="BA27" s="1"/>
      <c r="BB27" s="1"/>
      <c r="BC27" s="1"/>
      <c r="BD27" s="2"/>
      <c r="BE27" s="2"/>
      <c r="BF27" s="2"/>
      <c r="BG27" s="1"/>
      <c r="BH27" s="1"/>
      <c r="BI27" s="4"/>
      <c r="BJ27" s="4"/>
      <c r="BK27" s="4"/>
      <c r="BL27" s="5"/>
      <c r="BM27" s="5"/>
      <c r="BN27" s="5"/>
      <c r="BO27" s="2"/>
      <c r="BP27" s="2"/>
      <c r="BQ27" s="1"/>
      <c r="BR27" s="1"/>
      <c r="BS27" s="1"/>
      <c r="BT27" s="1"/>
      <c r="BU27" s="4"/>
      <c r="BV27" s="4"/>
      <c r="BW27" s="4"/>
      <c r="BX27" s="4"/>
      <c r="BY27" s="4"/>
      <c r="BZ27" s="4"/>
      <c r="CA27" s="4"/>
      <c r="CH27" s="32"/>
      <c r="CI27" s="31"/>
      <c r="DV27" s="29"/>
      <c r="DW27" s="29"/>
      <c r="DX27" s="29"/>
      <c r="DY27" s="29"/>
      <c r="DZ27" s="29"/>
      <c r="EA27" s="29"/>
      <c r="EB27" s="29"/>
      <c r="EC27" s="29"/>
      <c r="ED27" s="29"/>
    </row>
    <row r="28" spans="3:134" ht="14.45" customHeight="1" x14ac:dyDescent="0.25">
      <c r="C28" s="4"/>
      <c r="D28" s="4"/>
      <c r="E28" s="4"/>
      <c r="F28" s="4"/>
      <c r="G28" s="4"/>
      <c r="H28" s="4"/>
      <c r="I28" s="4"/>
      <c r="J28" s="4"/>
      <c r="K28" s="1"/>
      <c r="L28" s="1"/>
      <c r="M28" s="1"/>
      <c r="N28" s="1"/>
      <c r="O28" s="1"/>
      <c r="P28" s="5"/>
      <c r="Q28" s="5"/>
      <c r="R28" s="5"/>
      <c r="S28" s="5"/>
      <c r="T28" s="4"/>
      <c r="U28" s="4"/>
      <c r="V28" s="1"/>
      <c r="W28" s="1"/>
      <c r="X28" s="2"/>
      <c r="Y28" s="2"/>
      <c r="Z28" s="2"/>
      <c r="AA28" s="1"/>
      <c r="AB28" s="1"/>
      <c r="AC28" s="1"/>
      <c r="AD28" s="2"/>
      <c r="AE28" s="1"/>
      <c r="AF28" s="1"/>
      <c r="AG28" s="1"/>
      <c r="AH28" s="1"/>
      <c r="AI28" s="1"/>
      <c r="AJ28" s="2"/>
      <c r="AK28" s="2"/>
      <c r="AL28" s="2"/>
      <c r="AM28" s="1"/>
      <c r="AN28" s="1"/>
      <c r="AO28" s="2"/>
      <c r="AP28" s="1"/>
      <c r="AQ28" s="1"/>
      <c r="AR28" s="2"/>
      <c r="AS28" s="2"/>
      <c r="AT28" s="2"/>
      <c r="AU28" s="1"/>
      <c r="AV28" s="1"/>
      <c r="AW28" s="1"/>
      <c r="AX28" s="1"/>
      <c r="AY28" s="1"/>
      <c r="AZ28" s="2"/>
      <c r="BA28" s="1"/>
      <c r="BB28" s="1"/>
      <c r="BC28" s="1"/>
      <c r="BD28" s="2"/>
      <c r="BE28" s="2"/>
      <c r="BF28" s="2"/>
      <c r="BG28" s="1"/>
      <c r="BH28" s="1"/>
      <c r="BI28" s="4"/>
      <c r="BJ28" s="4"/>
      <c r="BK28" s="5"/>
      <c r="BL28" s="5"/>
      <c r="BM28" s="5"/>
      <c r="BN28" s="5"/>
      <c r="BO28" s="1"/>
      <c r="BP28" s="1"/>
      <c r="BQ28" s="1"/>
      <c r="BR28" s="1"/>
      <c r="BS28" s="1"/>
      <c r="BT28" s="4"/>
      <c r="BU28" s="4"/>
      <c r="BV28" s="4"/>
      <c r="BW28" s="4"/>
      <c r="BX28" s="4"/>
      <c r="BY28" s="4"/>
      <c r="BZ28" s="4"/>
      <c r="CA28" s="4"/>
      <c r="CH28" s="32"/>
      <c r="CI28" s="31"/>
      <c r="DV28" s="29"/>
      <c r="DW28" s="29"/>
      <c r="DX28" s="29"/>
      <c r="DY28" s="29"/>
      <c r="DZ28" s="29"/>
      <c r="EA28" s="29"/>
      <c r="EB28" s="29"/>
      <c r="EC28" s="29"/>
      <c r="ED28" s="29"/>
    </row>
    <row r="29" spans="3:134" ht="14.45" customHeight="1" x14ac:dyDescent="0.25">
      <c r="C29" s="4"/>
      <c r="D29" s="4"/>
      <c r="E29" s="4"/>
      <c r="F29" s="4"/>
      <c r="G29" s="4"/>
      <c r="H29" s="4"/>
      <c r="I29" s="4"/>
      <c r="J29" s="4"/>
      <c r="K29" s="4"/>
      <c r="L29" s="1"/>
      <c r="M29" s="1"/>
      <c r="N29" s="1"/>
      <c r="O29" s="1"/>
      <c r="P29" s="1"/>
      <c r="Q29" s="5"/>
      <c r="R29" s="5"/>
      <c r="S29" s="5"/>
      <c r="T29" s="5"/>
      <c r="U29" s="4"/>
      <c r="V29" s="1"/>
      <c r="W29" s="1"/>
      <c r="X29" s="2"/>
      <c r="Y29" s="2"/>
      <c r="Z29" s="2"/>
      <c r="AA29" s="1"/>
      <c r="AB29" s="1"/>
      <c r="AC29" s="1"/>
      <c r="AD29" s="2"/>
      <c r="AE29" s="1"/>
      <c r="AF29" s="1"/>
      <c r="AG29" s="1"/>
      <c r="AH29" s="1"/>
      <c r="AI29" s="2"/>
      <c r="AJ29" s="2"/>
      <c r="AK29" s="2"/>
      <c r="AL29" s="1"/>
      <c r="AM29" s="1"/>
      <c r="AN29" s="1"/>
      <c r="AO29" s="2"/>
      <c r="AP29" s="1"/>
      <c r="AQ29" s="1"/>
      <c r="AR29" s="1"/>
      <c r="AS29" s="2"/>
      <c r="AT29" s="2"/>
      <c r="AU29" s="2"/>
      <c r="AV29" s="1"/>
      <c r="AW29" s="1"/>
      <c r="AX29" s="1"/>
      <c r="AY29" s="1"/>
      <c r="AZ29" s="2"/>
      <c r="BA29" s="1"/>
      <c r="BB29" s="1"/>
      <c r="BC29" s="1"/>
      <c r="BD29" s="2"/>
      <c r="BE29" s="2"/>
      <c r="BF29" s="2"/>
      <c r="BG29" s="1"/>
      <c r="BH29" s="1"/>
      <c r="BI29" s="4"/>
      <c r="BJ29" s="5"/>
      <c r="BK29" s="5"/>
      <c r="BL29" s="5"/>
      <c r="BM29" s="5"/>
      <c r="BN29" s="1"/>
      <c r="BO29" s="1"/>
      <c r="BP29" s="1"/>
      <c r="BQ29" s="1"/>
      <c r="BR29" s="1"/>
      <c r="BS29" s="4"/>
      <c r="BT29" s="4"/>
      <c r="BU29" s="4"/>
      <c r="BV29" s="4"/>
      <c r="BW29" s="4"/>
      <c r="BX29" s="4"/>
      <c r="BY29" s="4"/>
      <c r="BZ29" s="4"/>
      <c r="CA29" s="4"/>
      <c r="CH29" s="32"/>
      <c r="CI29" s="31"/>
      <c r="DV29" s="29"/>
      <c r="DW29" s="29"/>
      <c r="DX29" s="29"/>
      <c r="DY29" s="29"/>
      <c r="DZ29" s="29"/>
      <c r="EA29" s="29"/>
      <c r="EB29" s="29"/>
      <c r="EC29" s="29"/>
      <c r="ED29" s="29"/>
    </row>
    <row r="30" spans="3:134" ht="14.45" customHeight="1" x14ac:dyDescent="0.25">
      <c r="C30" s="4"/>
      <c r="D30" s="4"/>
      <c r="E30" s="4"/>
      <c r="F30" s="4"/>
      <c r="G30" s="4"/>
      <c r="H30" s="4"/>
      <c r="I30" s="4"/>
      <c r="J30" s="4"/>
      <c r="K30" s="4"/>
      <c r="L30" s="4"/>
      <c r="M30" s="1"/>
      <c r="N30" s="1"/>
      <c r="O30" s="1"/>
      <c r="P30" s="1"/>
      <c r="Q30" s="1"/>
      <c r="R30" s="5"/>
      <c r="S30" s="5"/>
      <c r="T30" s="5"/>
      <c r="U30" s="4"/>
      <c r="V30" s="1"/>
      <c r="W30" s="1"/>
      <c r="X30" s="2"/>
      <c r="Y30" s="2"/>
      <c r="Z30" s="2"/>
      <c r="AA30" s="1"/>
      <c r="AB30" s="1"/>
      <c r="AC30" s="1"/>
      <c r="AD30" s="1"/>
      <c r="AE30" s="1"/>
      <c r="AF30" s="1"/>
      <c r="AG30" s="1"/>
      <c r="AH30" s="2"/>
      <c r="AI30" s="2"/>
      <c r="AJ30" s="2"/>
      <c r="AK30" s="2"/>
      <c r="AL30" s="1"/>
      <c r="AM30" s="1"/>
      <c r="AN30" s="1"/>
      <c r="AO30" s="2"/>
      <c r="AP30" s="1"/>
      <c r="AQ30" s="1"/>
      <c r="AR30" s="1"/>
      <c r="AS30" s="2"/>
      <c r="AT30" s="2"/>
      <c r="AU30" s="2"/>
      <c r="AV30" s="2"/>
      <c r="AW30" s="1"/>
      <c r="AX30" s="1"/>
      <c r="AY30" s="1"/>
      <c r="AZ30" s="1"/>
      <c r="BA30" s="1"/>
      <c r="BB30" s="1"/>
      <c r="BC30" s="1"/>
      <c r="BD30" s="2"/>
      <c r="BE30" s="2"/>
      <c r="BF30" s="2"/>
      <c r="BG30" s="1"/>
      <c r="BH30" s="1"/>
      <c r="BI30" s="4"/>
      <c r="BJ30" s="5"/>
      <c r="BK30" s="5"/>
      <c r="BL30" s="5"/>
      <c r="BM30" s="1"/>
      <c r="BN30" s="1"/>
      <c r="BO30" s="1"/>
      <c r="BP30" s="1"/>
      <c r="BQ30" s="1"/>
      <c r="BR30" s="4"/>
      <c r="BS30" s="4"/>
      <c r="BT30" s="4"/>
      <c r="BU30" s="4"/>
      <c r="BV30" s="4"/>
      <c r="BW30" s="4"/>
      <c r="BX30" s="4"/>
      <c r="BY30" s="4"/>
      <c r="BZ30" s="4"/>
      <c r="CA30" s="4"/>
      <c r="CH30" s="32"/>
      <c r="CI30" s="31"/>
      <c r="DV30" s="29">
        <f>IF(CI32="калькулятор",1,0)</f>
        <v>0</v>
      </c>
      <c r="DW30" s="29"/>
      <c r="DX30" s="29"/>
      <c r="DY30" s="29"/>
      <c r="DZ30" s="29"/>
      <c r="EA30" s="29"/>
      <c r="EB30" s="29"/>
      <c r="EC30" s="29"/>
      <c r="ED30" s="29"/>
    </row>
    <row r="31" spans="3:134" ht="14.45" customHeight="1" x14ac:dyDescent="0.25">
      <c r="C31" s="4"/>
      <c r="D31" s="4"/>
      <c r="E31" s="4"/>
      <c r="F31" s="4"/>
      <c r="G31" s="4"/>
      <c r="H31" s="4"/>
      <c r="I31" s="4"/>
      <c r="J31" s="4"/>
      <c r="K31" s="4"/>
      <c r="L31" s="4"/>
      <c r="M31" s="4"/>
      <c r="N31" s="1"/>
      <c r="O31" s="1"/>
      <c r="P31" s="1"/>
      <c r="Q31" s="1"/>
      <c r="R31" s="1"/>
      <c r="S31" s="5"/>
      <c r="T31" s="5"/>
      <c r="U31" s="4"/>
      <c r="V31" s="1"/>
      <c r="W31" s="1"/>
      <c r="X31" s="2"/>
      <c r="Y31" s="2"/>
      <c r="Z31" s="2"/>
      <c r="AA31" s="1"/>
      <c r="AB31" s="1"/>
      <c r="AC31" s="1"/>
      <c r="AD31" s="1"/>
      <c r="AE31" s="1"/>
      <c r="AF31" s="1"/>
      <c r="AG31" s="1"/>
      <c r="AH31" s="2"/>
      <c r="AI31" s="2"/>
      <c r="AJ31" s="2"/>
      <c r="AK31" s="1"/>
      <c r="AL31" s="1"/>
      <c r="AM31" s="1"/>
      <c r="AN31" s="2"/>
      <c r="AO31" s="2"/>
      <c r="AP31" s="2"/>
      <c r="AQ31" s="1"/>
      <c r="AR31" s="1"/>
      <c r="AS31" s="1"/>
      <c r="AT31" s="2"/>
      <c r="AU31" s="2"/>
      <c r="AV31" s="2"/>
      <c r="AW31" s="1"/>
      <c r="AX31" s="1"/>
      <c r="AY31" s="1"/>
      <c r="AZ31" s="1"/>
      <c r="BA31" s="1"/>
      <c r="BB31" s="1"/>
      <c r="BC31" s="1"/>
      <c r="BD31" s="2"/>
      <c r="BE31" s="2"/>
      <c r="BF31" s="2"/>
      <c r="BG31" s="1"/>
      <c r="BH31" s="1"/>
      <c r="BI31" s="4"/>
      <c r="BJ31" s="5"/>
      <c r="BK31" s="5"/>
      <c r="BL31" s="1"/>
      <c r="BM31" s="1"/>
      <c r="BN31" s="1"/>
      <c r="BO31" s="1"/>
      <c r="BP31" s="1"/>
      <c r="BQ31" s="4"/>
      <c r="BR31" s="4"/>
      <c r="BS31" s="4"/>
      <c r="BT31" s="4"/>
      <c r="BU31" s="4"/>
      <c r="BV31" s="4"/>
      <c r="BW31" s="4"/>
      <c r="BX31" s="4"/>
      <c r="BY31" s="4"/>
      <c r="BZ31" s="4"/>
      <c r="CA31" s="4"/>
      <c r="CH31" s="32"/>
      <c r="CI31" s="31"/>
      <c r="DV31" s="29"/>
      <c r="DW31" s="29"/>
      <c r="DX31" s="29"/>
      <c r="DY31" s="29"/>
      <c r="DZ31" s="29"/>
      <c r="EA31" s="29"/>
      <c r="EB31" s="29"/>
      <c r="EC31" s="29"/>
      <c r="ED31" s="29"/>
    </row>
    <row r="32" spans="3:134" ht="14.45" customHeight="1" x14ac:dyDescent="0.25">
      <c r="C32" s="4"/>
      <c r="D32" s="4"/>
      <c r="E32" s="4"/>
      <c r="F32" s="4"/>
      <c r="G32" s="4"/>
      <c r="H32" s="4"/>
      <c r="I32" s="4"/>
      <c r="J32" s="4"/>
      <c r="K32" s="4"/>
      <c r="L32" s="4"/>
      <c r="M32" s="4"/>
      <c r="N32" s="4"/>
      <c r="O32" s="1"/>
      <c r="P32" s="1"/>
      <c r="Q32" s="1"/>
      <c r="R32" s="1"/>
      <c r="S32" s="5"/>
      <c r="T32" s="5"/>
      <c r="U32" s="4"/>
      <c r="V32" s="1"/>
      <c r="W32" s="1"/>
      <c r="X32" s="2"/>
      <c r="Y32" s="2"/>
      <c r="Z32" s="2"/>
      <c r="AA32" s="1"/>
      <c r="AB32" s="1"/>
      <c r="AC32" s="1"/>
      <c r="AD32" s="1"/>
      <c r="AE32" s="1"/>
      <c r="AF32" s="1"/>
      <c r="AG32" s="1"/>
      <c r="AH32" s="1"/>
      <c r="AI32" s="2"/>
      <c r="AJ32" s="2"/>
      <c r="AK32" s="1"/>
      <c r="AL32" s="1"/>
      <c r="AM32" s="1"/>
      <c r="AN32" s="2"/>
      <c r="AO32" s="2"/>
      <c r="AP32" s="2"/>
      <c r="AQ32" s="1"/>
      <c r="AR32" s="1"/>
      <c r="AS32" s="1"/>
      <c r="AT32" s="2"/>
      <c r="AU32" s="2"/>
      <c r="AV32" s="2"/>
      <c r="AW32" s="1"/>
      <c r="AX32" s="1"/>
      <c r="AY32" s="1"/>
      <c r="AZ32" s="1"/>
      <c r="BA32" s="1"/>
      <c r="BB32" s="1"/>
      <c r="BC32" s="1"/>
      <c r="BD32" s="2"/>
      <c r="BE32" s="2"/>
      <c r="BF32" s="2"/>
      <c r="BG32" s="1"/>
      <c r="BH32" s="1"/>
      <c r="BI32" s="4"/>
      <c r="BJ32" s="5"/>
      <c r="BK32" s="5"/>
      <c r="BL32" s="1"/>
      <c r="BM32" s="1"/>
      <c r="BN32" s="1"/>
      <c r="BO32" s="1"/>
      <c r="BP32" s="4"/>
      <c r="BQ32" s="4"/>
      <c r="BR32" s="4"/>
      <c r="BS32" s="4"/>
      <c r="BT32" s="4"/>
      <c r="BU32" s="4"/>
      <c r="BV32" s="4"/>
      <c r="BW32" s="4"/>
      <c r="BX32" s="4"/>
      <c r="BY32" s="4"/>
      <c r="BZ32" s="4"/>
      <c r="CA32" s="4"/>
      <c r="CH32" s="32" t="s">
        <v>5</v>
      </c>
      <c r="CI32" s="31">
        <v>0</v>
      </c>
      <c r="DV32" s="29"/>
      <c r="DW32" s="29"/>
      <c r="DX32" s="29"/>
      <c r="DY32" s="29"/>
      <c r="DZ32" s="29"/>
      <c r="EA32" s="29"/>
      <c r="EB32" s="29"/>
      <c r="EC32" s="29"/>
      <c r="ED32" s="29"/>
    </row>
    <row r="33" spans="3:134" ht="14.45" customHeight="1" x14ac:dyDescent="0.25">
      <c r="C33" s="4"/>
      <c r="D33" s="4"/>
      <c r="E33" s="4"/>
      <c r="F33" s="4"/>
      <c r="G33" s="4"/>
      <c r="H33" s="4"/>
      <c r="I33" s="4"/>
      <c r="J33" s="4"/>
      <c r="K33" s="4"/>
      <c r="L33" s="4"/>
      <c r="M33" s="4"/>
      <c r="N33" s="4"/>
      <c r="O33" s="4"/>
      <c r="P33" s="4"/>
      <c r="Q33" s="1"/>
      <c r="R33" s="1"/>
      <c r="S33" s="1"/>
      <c r="T33" s="5"/>
      <c r="U33" s="4"/>
      <c r="V33" s="1"/>
      <c r="W33" s="1"/>
      <c r="X33" s="2"/>
      <c r="Y33" s="2"/>
      <c r="Z33" s="2"/>
      <c r="AA33" s="1"/>
      <c r="AB33" s="1"/>
      <c r="AC33" s="1"/>
      <c r="AD33" s="2"/>
      <c r="AE33" s="1"/>
      <c r="AF33" s="1"/>
      <c r="AG33" s="1"/>
      <c r="AH33" s="1"/>
      <c r="AI33" s="1"/>
      <c r="AJ33" s="1"/>
      <c r="AK33" s="1"/>
      <c r="AL33" s="1"/>
      <c r="AM33" s="2"/>
      <c r="AN33" s="2"/>
      <c r="AO33" s="2"/>
      <c r="AP33" s="2"/>
      <c r="AQ33" s="2"/>
      <c r="AR33" s="1"/>
      <c r="AS33" s="1"/>
      <c r="AT33" s="1"/>
      <c r="AU33" s="1"/>
      <c r="AV33" s="1"/>
      <c r="AW33" s="1"/>
      <c r="AX33" s="1"/>
      <c r="AY33" s="1"/>
      <c r="AZ33" s="2"/>
      <c r="BA33" s="1"/>
      <c r="BB33" s="1"/>
      <c r="BC33" s="1"/>
      <c r="BD33" s="2"/>
      <c r="BE33" s="2"/>
      <c r="BF33" s="2"/>
      <c r="BG33" s="1"/>
      <c r="BH33" s="1"/>
      <c r="BI33" s="4"/>
      <c r="BJ33" s="5"/>
      <c r="BK33" s="1"/>
      <c r="BL33" s="1"/>
      <c r="BM33" s="1"/>
      <c r="BN33" s="1"/>
      <c r="BO33" s="4"/>
      <c r="BP33" s="4"/>
      <c r="BQ33" s="4"/>
      <c r="BR33" s="4"/>
      <c r="BS33" s="4"/>
      <c r="BT33" s="4"/>
      <c r="BU33" s="4"/>
      <c r="BV33" s="4"/>
      <c r="BW33" s="4"/>
      <c r="BX33" s="4"/>
      <c r="BY33" s="4"/>
      <c r="BZ33" s="4"/>
      <c r="CA33" s="4"/>
      <c r="CH33" s="32"/>
      <c r="CI33" s="31"/>
      <c r="DV33" s="29"/>
      <c r="DW33" s="29"/>
      <c r="DX33" s="29"/>
      <c r="DY33" s="29"/>
      <c r="DZ33" s="29"/>
      <c r="EA33" s="29"/>
      <c r="EB33" s="29"/>
      <c r="EC33" s="29"/>
      <c r="ED33" s="29"/>
    </row>
    <row r="34" spans="3:134" ht="14.45" customHeight="1" x14ac:dyDescent="0.25">
      <c r="C34" s="4"/>
      <c r="D34" s="4"/>
      <c r="E34" s="4"/>
      <c r="F34" s="4"/>
      <c r="G34" s="7"/>
      <c r="H34" s="7"/>
      <c r="I34" s="7"/>
      <c r="J34" s="7"/>
      <c r="K34" s="7"/>
      <c r="L34" s="2"/>
      <c r="M34" s="4"/>
      <c r="N34" s="4"/>
      <c r="O34" s="4"/>
      <c r="P34" s="4"/>
      <c r="Q34" s="1"/>
      <c r="R34" s="1"/>
      <c r="S34" s="1"/>
      <c r="T34" s="5"/>
      <c r="U34" s="4"/>
      <c r="V34" s="1"/>
      <c r="W34" s="1"/>
      <c r="X34" s="2"/>
      <c r="Y34" s="2"/>
      <c r="Z34" s="2"/>
      <c r="AA34" s="1"/>
      <c r="AB34" s="1"/>
      <c r="AC34" s="1"/>
      <c r="AD34" s="2"/>
      <c r="AE34" s="2"/>
      <c r="AF34" s="1"/>
      <c r="AG34" s="1"/>
      <c r="AH34" s="1"/>
      <c r="AI34" s="1"/>
      <c r="AJ34" s="1"/>
      <c r="AK34" s="1"/>
      <c r="AL34" s="1"/>
      <c r="AM34" s="1"/>
      <c r="AN34" s="2"/>
      <c r="AO34" s="2"/>
      <c r="AP34" s="2"/>
      <c r="AQ34" s="1"/>
      <c r="AR34" s="1"/>
      <c r="AS34" s="1"/>
      <c r="AT34" s="1"/>
      <c r="AU34" s="1"/>
      <c r="AV34" s="1"/>
      <c r="AW34" s="1"/>
      <c r="AX34" s="1"/>
      <c r="AY34" s="2"/>
      <c r="AZ34" s="2"/>
      <c r="BA34" s="1"/>
      <c r="BB34" s="1"/>
      <c r="BC34" s="1"/>
      <c r="BD34" s="2"/>
      <c r="BE34" s="2"/>
      <c r="BF34" s="2"/>
      <c r="BG34" s="1"/>
      <c r="BH34" s="1"/>
      <c r="BI34" s="4"/>
      <c r="BJ34" s="4"/>
      <c r="BK34" s="1"/>
      <c r="BL34" s="1"/>
      <c r="BM34" s="1"/>
      <c r="BN34" s="1"/>
      <c r="BO34" s="4"/>
      <c r="BP34" s="4"/>
      <c r="BQ34" s="4"/>
      <c r="BR34" s="2"/>
      <c r="BS34" s="7"/>
      <c r="BT34" s="7"/>
      <c r="BU34" s="7"/>
      <c r="BV34" s="7"/>
      <c r="BW34" s="7"/>
      <c r="BX34" s="4"/>
      <c r="BY34" s="4"/>
      <c r="BZ34" s="4"/>
      <c r="CA34" s="4"/>
      <c r="CH34" s="32"/>
      <c r="CI34" s="31"/>
      <c r="DV34" s="29"/>
      <c r="DW34" s="29"/>
      <c r="DX34" s="29"/>
      <c r="DY34" s="29"/>
      <c r="DZ34" s="29"/>
      <c r="EA34" s="29"/>
      <c r="EB34" s="29"/>
      <c r="EC34" s="29"/>
      <c r="ED34" s="29"/>
    </row>
    <row r="35" spans="3:134" ht="14.45" customHeight="1" x14ac:dyDescent="0.25">
      <c r="C35" s="4"/>
      <c r="D35" s="4"/>
      <c r="E35" s="4"/>
      <c r="F35" s="7"/>
      <c r="G35" s="7"/>
      <c r="H35" s="7"/>
      <c r="I35" s="7"/>
      <c r="J35" s="7"/>
      <c r="K35" s="2"/>
      <c r="L35" s="2"/>
      <c r="M35" s="2"/>
      <c r="N35" s="2"/>
      <c r="O35" s="2"/>
      <c r="P35" s="5"/>
      <c r="Q35" s="4"/>
      <c r="R35" s="1"/>
      <c r="S35" s="1"/>
      <c r="T35" s="4"/>
      <c r="U35" s="4"/>
      <c r="V35" s="1"/>
      <c r="W35" s="1"/>
      <c r="X35" s="2"/>
      <c r="Y35" s="2"/>
      <c r="Z35" s="2"/>
      <c r="AA35" s="1"/>
      <c r="AB35" s="1"/>
      <c r="AC35" s="1"/>
      <c r="AD35" s="2"/>
      <c r="AE35" s="2"/>
      <c r="AF35" s="2"/>
      <c r="AG35" s="1"/>
      <c r="AH35" s="1"/>
      <c r="AI35" s="1"/>
      <c r="AJ35" s="1"/>
      <c r="AK35" s="1"/>
      <c r="AL35" s="1"/>
      <c r="AM35" s="1"/>
      <c r="AN35" s="1"/>
      <c r="AO35" s="1"/>
      <c r="AP35" s="1"/>
      <c r="AQ35" s="1"/>
      <c r="AR35" s="1"/>
      <c r="AS35" s="1"/>
      <c r="AT35" s="1"/>
      <c r="AU35" s="1"/>
      <c r="AV35" s="1"/>
      <c r="AW35" s="1"/>
      <c r="AX35" s="2"/>
      <c r="AY35" s="2"/>
      <c r="AZ35" s="2"/>
      <c r="BA35" s="1"/>
      <c r="BB35" s="1"/>
      <c r="BC35" s="1"/>
      <c r="BD35" s="2"/>
      <c r="BE35" s="2"/>
      <c r="BF35" s="2"/>
      <c r="BG35" s="1"/>
      <c r="BH35" s="1"/>
      <c r="BI35" s="4"/>
      <c r="BJ35" s="4"/>
      <c r="BK35" s="1"/>
      <c r="BL35" s="1"/>
      <c r="BM35" s="6"/>
      <c r="BN35" s="5"/>
      <c r="BO35" s="2"/>
      <c r="BP35" s="2"/>
      <c r="BQ35" s="2"/>
      <c r="BR35" s="2"/>
      <c r="BS35" s="2"/>
      <c r="BT35" s="7"/>
      <c r="BU35" s="7"/>
      <c r="BV35" s="7"/>
      <c r="BW35" s="7"/>
      <c r="BX35" s="7"/>
      <c r="BY35" s="4"/>
      <c r="BZ35" s="4"/>
      <c r="CA35" s="4"/>
      <c r="CH35" s="32"/>
      <c r="CI35" s="31"/>
      <c r="DV35" s="29"/>
      <c r="DW35" s="29"/>
      <c r="DX35" s="29"/>
      <c r="DY35" s="29"/>
      <c r="DZ35" s="29"/>
      <c r="EA35" s="29"/>
      <c r="EB35" s="29"/>
      <c r="EC35" s="29"/>
      <c r="ED35" s="29"/>
    </row>
    <row r="36" spans="3:134" ht="14.45" customHeight="1" x14ac:dyDescent="0.25">
      <c r="C36" s="4"/>
      <c r="D36" s="4"/>
      <c r="E36" s="4"/>
      <c r="F36" s="7"/>
      <c r="G36" s="7"/>
      <c r="H36" s="7"/>
      <c r="I36" s="7"/>
      <c r="J36" s="2"/>
      <c r="K36" s="2"/>
      <c r="L36" s="2"/>
      <c r="M36" s="2"/>
      <c r="N36" s="2"/>
      <c r="O36" s="5"/>
      <c r="P36" s="5"/>
      <c r="Q36" s="4"/>
      <c r="R36" s="5"/>
      <c r="S36" s="1"/>
      <c r="T36" s="4"/>
      <c r="U36" s="4"/>
      <c r="V36" s="1"/>
      <c r="W36" s="1"/>
      <c r="X36" s="2"/>
      <c r="Y36" s="2"/>
      <c r="Z36" s="2"/>
      <c r="AA36" s="1"/>
      <c r="AB36" s="1"/>
      <c r="AC36" s="1"/>
      <c r="AD36" s="2"/>
      <c r="AE36" s="2"/>
      <c r="AF36" s="2"/>
      <c r="AG36" s="2"/>
      <c r="AH36" s="2"/>
      <c r="AI36" s="1"/>
      <c r="AJ36" s="1"/>
      <c r="AK36" s="1"/>
      <c r="AL36" s="1"/>
      <c r="AM36" s="1"/>
      <c r="AN36" s="1"/>
      <c r="AO36" s="1"/>
      <c r="AP36" s="1"/>
      <c r="AQ36" s="1"/>
      <c r="AR36" s="1"/>
      <c r="AS36" s="1"/>
      <c r="AT36" s="1"/>
      <c r="AU36" s="1"/>
      <c r="AV36" s="2"/>
      <c r="AW36" s="2"/>
      <c r="AX36" s="2"/>
      <c r="AY36" s="2"/>
      <c r="AZ36" s="2"/>
      <c r="BA36" s="1"/>
      <c r="BB36" s="1"/>
      <c r="BC36" s="1"/>
      <c r="BD36" s="2"/>
      <c r="BE36" s="2"/>
      <c r="BF36" s="2"/>
      <c r="BG36" s="1"/>
      <c r="BH36" s="1"/>
      <c r="BI36" s="4"/>
      <c r="BJ36" s="4"/>
      <c r="BK36" s="1"/>
      <c r="BL36" s="5"/>
      <c r="BM36" s="6"/>
      <c r="BN36" s="5"/>
      <c r="BO36" s="5"/>
      <c r="BP36" s="2"/>
      <c r="BQ36" s="2"/>
      <c r="BR36" s="2"/>
      <c r="BS36" s="2"/>
      <c r="BT36" s="2"/>
      <c r="BU36" s="7"/>
      <c r="BV36" s="7"/>
      <c r="BW36" s="7"/>
      <c r="BX36" s="7"/>
      <c r="BY36" s="4"/>
      <c r="BZ36" s="4"/>
      <c r="CA36" s="4"/>
      <c r="CH36" s="32"/>
      <c r="CI36" s="31"/>
      <c r="DV36" s="29">
        <f>IF(CI41="комп'ютер",1,0)</f>
        <v>0</v>
      </c>
      <c r="DW36" s="29"/>
      <c r="DX36" s="29"/>
      <c r="DY36" s="29"/>
      <c r="DZ36" s="29"/>
      <c r="EA36" s="29"/>
      <c r="EB36" s="29"/>
      <c r="EC36" s="29"/>
      <c r="ED36" s="29"/>
    </row>
    <row r="37" spans="3:134" ht="14.45" customHeight="1" x14ac:dyDescent="0.25">
      <c r="C37" s="4"/>
      <c r="D37" s="4"/>
      <c r="E37" s="7"/>
      <c r="F37" s="7"/>
      <c r="G37" s="7"/>
      <c r="H37" s="7"/>
      <c r="I37" s="7"/>
      <c r="J37" s="2"/>
      <c r="K37" s="2"/>
      <c r="L37" s="2"/>
      <c r="M37" s="2"/>
      <c r="N37" s="2"/>
      <c r="O37" s="2"/>
      <c r="P37" s="5"/>
      <c r="Q37" s="5"/>
      <c r="R37" s="5"/>
      <c r="S37" s="1"/>
      <c r="T37" s="4"/>
      <c r="U37" s="4"/>
      <c r="V37" s="1"/>
      <c r="W37" s="1"/>
      <c r="X37" s="2"/>
      <c r="Y37" s="2"/>
      <c r="Z37" s="2"/>
      <c r="AA37" s="1"/>
      <c r="AB37" s="1"/>
      <c r="AC37" s="1"/>
      <c r="AD37" s="2"/>
      <c r="AE37" s="2"/>
      <c r="AF37" s="2"/>
      <c r="AG37" s="2"/>
      <c r="AH37" s="2"/>
      <c r="AI37" s="1"/>
      <c r="AJ37" s="1"/>
      <c r="AK37" s="1"/>
      <c r="AL37" s="2"/>
      <c r="AM37" s="1"/>
      <c r="AN37" s="1"/>
      <c r="AO37" s="1"/>
      <c r="AP37" s="1"/>
      <c r="AQ37" s="1"/>
      <c r="AR37" s="2"/>
      <c r="AS37" s="1"/>
      <c r="AT37" s="1"/>
      <c r="AU37" s="1"/>
      <c r="AV37" s="2"/>
      <c r="AW37" s="2"/>
      <c r="AX37" s="2"/>
      <c r="AY37" s="2"/>
      <c r="AZ37" s="2"/>
      <c r="BA37" s="1"/>
      <c r="BB37" s="1"/>
      <c r="BC37" s="1"/>
      <c r="BD37" s="2"/>
      <c r="BE37" s="2"/>
      <c r="BF37" s="2"/>
      <c r="BG37" s="1"/>
      <c r="BH37" s="1"/>
      <c r="BI37" s="4"/>
      <c r="BJ37" s="4"/>
      <c r="BK37" s="1"/>
      <c r="BL37" s="5"/>
      <c r="BM37" s="5"/>
      <c r="BN37" s="5"/>
      <c r="BO37" s="2"/>
      <c r="BP37" s="2"/>
      <c r="BQ37" s="2"/>
      <c r="BR37" s="2"/>
      <c r="BS37" s="2"/>
      <c r="BT37" s="2"/>
      <c r="BU37" s="7"/>
      <c r="BV37" s="7"/>
      <c r="BW37" s="7"/>
      <c r="BX37" s="7"/>
      <c r="BY37" s="7"/>
      <c r="BZ37" s="4"/>
      <c r="CA37" s="4"/>
      <c r="CH37" s="32"/>
      <c r="CI37" s="31"/>
      <c r="DV37" s="29"/>
      <c r="DW37" s="29"/>
      <c r="DX37" s="29"/>
      <c r="DY37" s="29"/>
      <c r="DZ37" s="29"/>
      <c r="EA37" s="29"/>
      <c r="EB37" s="29"/>
      <c r="EC37" s="29"/>
      <c r="ED37" s="29"/>
    </row>
    <row r="38" spans="3:134" ht="14.45" customHeight="1" x14ac:dyDescent="0.25">
      <c r="C38" s="4"/>
      <c r="D38" s="4"/>
      <c r="E38" s="7"/>
      <c r="F38" s="7"/>
      <c r="G38" s="7"/>
      <c r="H38" s="7"/>
      <c r="I38" s="1"/>
      <c r="J38" s="2"/>
      <c r="K38" s="2"/>
      <c r="L38" s="2"/>
      <c r="M38" s="2"/>
      <c r="N38" s="2"/>
      <c r="O38" s="4"/>
      <c r="P38" s="2"/>
      <c r="Q38" s="5"/>
      <c r="R38" s="5"/>
      <c r="S38" s="1"/>
      <c r="T38" s="4"/>
      <c r="U38" s="4"/>
      <c r="V38" s="1"/>
      <c r="W38" s="1"/>
      <c r="X38" s="2"/>
      <c r="Y38" s="2"/>
      <c r="Z38" s="2"/>
      <c r="AA38" s="1"/>
      <c r="AB38" s="1"/>
      <c r="AC38" s="1"/>
      <c r="AD38" s="2"/>
      <c r="AE38" s="2"/>
      <c r="AF38" s="2"/>
      <c r="AG38" s="2"/>
      <c r="AH38" s="2"/>
      <c r="AI38" s="1"/>
      <c r="AJ38" s="1"/>
      <c r="AK38" s="1"/>
      <c r="AL38" s="2"/>
      <c r="AM38" s="2"/>
      <c r="AN38" s="1"/>
      <c r="AO38" s="1"/>
      <c r="AP38" s="1"/>
      <c r="AQ38" s="2"/>
      <c r="AR38" s="2"/>
      <c r="AS38" s="1"/>
      <c r="AT38" s="1"/>
      <c r="AU38" s="1"/>
      <c r="AV38" s="2"/>
      <c r="AW38" s="2"/>
      <c r="AX38" s="2"/>
      <c r="AY38" s="2"/>
      <c r="AZ38" s="2"/>
      <c r="BA38" s="1"/>
      <c r="BB38" s="1"/>
      <c r="BC38" s="1"/>
      <c r="BD38" s="2"/>
      <c r="BE38" s="2"/>
      <c r="BF38" s="2"/>
      <c r="BG38" s="1"/>
      <c r="BH38" s="1"/>
      <c r="BI38" s="4"/>
      <c r="BJ38" s="4"/>
      <c r="BK38" s="1"/>
      <c r="BL38" s="5"/>
      <c r="BM38" s="5"/>
      <c r="BN38" s="2"/>
      <c r="BO38" s="2"/>
      <c r="BP38" s="2"/>
      <c r="BQ38" s="2"/>
      <c r="BR38" s="2"/>
      <c r="BS38" s="2"/>
      <c r="BT38" s="2"/>
      <c r="BU38" s="1"/>
      <c r="BV38" s="7"/>
      <c r="BW38" s="7"/>
      <c r="BX38" s="7"/>
      <c r="BY38" s="7"/>
      <c r="BZ38" s="4"/>
      <c r="CA38" s="4"/>
      <c r="CH38" s="32"/>
      <c r="CI38" s="31"/>
      <c r="DV38" s="29"/>
      <c r="DW38" s="29"/>
      <c r="DX38" s="29"/>
      <c r="DY38" s="29"/>
      <c r="DZ38" s="29"/>
      <c r="EA38" s="29"/>
      <c r="EB38" s="29"/>
      <c r="EC38" s="29"/>
      <c r="ED38" s="29"/>
    </row>
    <row r="39" spans="3:134" ht="14.45" customHeight="1" x14ac:dyDescent="0.25">
      <c r="C39" s="4"/>
      <c r="D39" s="4"/>
      <c r="E39" s="7"/>
      <c r="F39" s="7"/>
      <c r="G39" s="7"/>
      <c r="H39" s="1"/>
      <c r="I39" s="1"/>
      <c r="J39" s="2"/>
      <c r="K39" s="2"/>
      <c r="L39" s="2"/>
      <c r="M39" s="2"/>
      <c r="N39" s="5"/>
      <c r="O39" s="4"/>
      <c r="P39" s="5"/>
      <c r="Q39" s="5"/>
      <c r="R39" s="1"/>
      <c r="S39" s="4"/>
      <c r="T39" s="4"/>
      <c r="U39" s="4"/>
      <c r="V39" s="1"/>
      <c r="W39" s="1"/>
      <c r="X39" s="2"/>
      <c r="Y39" s="2"/>
      <c r="Z39" s="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2"/>
      <c r="BE39" s="2"/>
      <c r="BF39" s="2"/>
      <c r="BG39" s="1"/>
      <c r="BH39" s="1"/>
      <c r="BI39" s="4"/>
      <c r="BJ39" s="4"/>
      <c r="BK39" s="4"/>
      <c r="BL39" s="1"/>
      <c r="BM39" s="2"/>
      <c r="BN39" s="2"/>
      <c r="BO39" s="5"/>
      <c r="BP39" s="2"/>
      <c r="BQ39" s="2"/>
      <c r="BR39" s="2"/>
      <c r="BS39" s="2"/>
      <c r="BT39" s="2"/>
      <c r="BU39" s="1"/>
      <c r="BV39" s="1"/>
      <c r="BW39" s="7"/>
      <c r="BX39" s="7"/>
      <c r="BY39" s="7"/>
      <c r="BZ39" s="4"/>
      <c r="CA39" s="4"/>
      <c r="CH39" s="32"/>
      <c r="CI39" s="31"/>
      <c r="DV39" s="29"/>
      <c r="DW39" s="29"/>
      <c r="DX39" s="29"/>
      <c r="DY39" s="29"/>
      <c r="DZ39" s="29"/>
      <c r="EA39" s="29"/>
      <c r="EB39" s="29"/>
      <c r="EC39" s="29"/>
      <c r="ED39" s="29"/>
    </row>
    <row r="40" spans="3:134" ht="14.45" customHeight="1" x14ac:dyDescent="0.25">
      <c r="C40" s="4"/>
      <c r="D40" s="4"/>
      <c r="E40" s="7"/>
      <c r="F40" s="7"/>
      <c r="G40" s="7"/>
      <c r="H40" s="1"/>
      <c r="I40" s="2"/>
      <c r="J40" s="2"/>
      <c r="K40" s="2"/>
      <c r="L40" s="2"/>
      <c r="M40" s="5"/>
      <c r="N40" s="5"/>
      <c r="O40" s="4"/>
      <c r="P40" s="4"/>
      <c r="Q40" s="4"/>
      <c r="R40" s="4"/>
      <c r="S40" s="4"/>
      <c r="T40" s="4"/>
      <c r="U40" s="4"/>
      <c r="V40" s="1"/>
      <c r="W40" s="1"/>
      <c r="X40" s="2"/>
      <c r="Y40" s="2"/>
      <c r="Z40" s="2"/>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2"/>
      <c r="BE40" s="2"/>
      <c r="BF40" s="2"/>
      <c r="BG40" s="1"/>
      <c r="BH40" s="1"/>
      <c r="BI40" s="4"/>
      <c r="BJ40" s="4"/>
      <c r="BK40" s="4"/>
      <c r="BL40" s="4"/>
      <c r="BM40" s="4"/>
      <c r="BN40" s="4"/>
      <c r="BO40" s="5"/>
      <c r="BP40" s="5"/>
      <c r="BQ40" s="2"/>
      <c r="BR40" s="2"/>
      <c r="BS40" s="2"/>
      <c r="BT40" s="2"/>
      <c r="BU40" s="2"/>
      <c r="BV40" s="1"/>
      <c r="BW40" s="7"/>
      <c r="BX40" s="7"/>
      <c r="BY40" s="7"/>
      <c r="BZ40" s="4"/>
      <c r="CA40" s="4"/>
      <c r="CH40" s="32"/>
      <c r="CI40" s="31"/>
      <c r="DV40" s="29"/>
      <c r="DW40" s="29"/>
      <c r="DX40" s="29"/>
      <c r="DY40" s="29"/>
      <c r="DZ40" s="29"/>
      <c r="EA40" s="29"/>
      <c r="EB40" s="29"/>
      <c r="EC40" s="29"/>
      <c r="ED40" s="29"/>
    </row>
    <row r="41" spans="3:134" ht="14.45" customHeight="1" x14ac:dyDescent="0.25">
      <c r="C41" s="3"/>
      <c r="D41" s="3"/>
      <c r="E41" s="7"/>
      <c r="F41" s="7"/>
      <c r="G41" s="1"/>
      <c r="H41" s="1"/>
      <c r="I41" s="2"/>
      <c r="J41" s="2"/>
      <c r="K41" s="2"/>
      <c r="L41" s="2"/>
      <c r="M41" s="5"/>
      <c r="N41" s="5"/>
      <c r="O41" s="3"/>
      <c r="P41" s="3"/>
      <c r="Q41" s="3"/>
      <c r="R41" s="3"/>
      <c r="S41" s="3"/>
      <c r="T41" s="3"/>
      <c r="U41" s="3"/>
      <c r="V41" s="1"/>
      <c r="W41" s="1"/>
      <c r="X41" s="2"/>
      <c r="Y41" s="2"/>
      <c r="Z41" s="2"/>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2"/>
      <c r="BE41" s="2"/>
      <c r="BF41" s="2"/>
      <c r="BG41" s="1"/>
      <c r="BH41" s="1"/>
      <c r="BI41" s="3"/>
      <c r="BJ41" s="3"/>
      <c r="BK41" s="3"/>
      <c r="BL41" s="3"/>
      <c r="BM41" s="3"/>
      <c r="BN41" s="3"/>
      <c r="BO41" s="5"/>
      <c r="BP41" s="5"/>
      <c r="BQ41" s="2"/>
      <c r="BR41" s="2"/>
      <c r="BS41" s="2"/>
      <c r="BT41" s="2"/>
      <c r="BU41" s="2"/>
      <c r="BV41" s="1"/>
      <c r="BW41" s="7"/>
      <c r="BX41" s="7"/>
      <c r="BY41" s="7"/>
      <c r="BZ41" s="3"/>
      <c r="CA41" s="3"/>
      <c r="CH41" s="32" t="s">
        <v>6</v>
      </c>
      <c r="CI41" s="31">
        <v>0</v>
      </c>
      <c r="DV41" s="29"/>
      <c r="DW41" s="29"/>
      <c r="DX41" s="29"/>
      <c r="DY41" s="29"/>
      <c r="DZ41" s="29"/>
      <c r="EA41" s="29"/>
      <c r="EB41" s="29"/>
      <c r="EC41" s="29"/>
      <c r="ED41" s="29"/>
    </row>
    <row r="42" spans="3:134" ht="14.45" customHeight="1" x14ac:dyDescent="0.25">
      <c r="C42" s="3"/>
      <c r="D42" s="3"/>
      <c r="E42" s="7"/>
      <c r="F42" s="7"/>
      <c r="G42" s="1"/>
      <c r="H42" s="1"/>
      <c r="I42" s="2"/>
      <c r="J42" s="2"/>
      <c r="K42" s="2"/>
      <c r="L42" s="5"/>
      <c r="M42" s="5"/>
      <c r="N42" s="5"/>
      <c r="O42" s="3"/>
      <c r="P42" s="3"/>
      <c r="Q42" s="3"/>
      <c r="R42" s="3"/>
      <c r="S42" s="3"/>
      <c r="T42" s="3"/>
      <c r="U42" s="3"/>
      <c r="V42" s="9"/>
      <c r="W42" s="9"/>
      <c r="X42" s="9"/>
      <c r="Y42" s="2"/>
      <c r="Z42" s="2"/>
      <c r="AA42" s="2"/>
      <c r="AB42" s="2"/>
      <c r="AC42" s="2"/>
      <c r="AD42" s="2"/>
      <c r="AE42" s="2"/>
      <c r="AF42" s="2"/>
      <c r="AG42" s="2"/>
      <c r="AH42" s="2"/>
      <c r="AI42" s="1"/>
      <c r="AJ42" s="1"/>
      <c r="AK42" s="1"/>
      <c r="AL42" s="2"/>
      <c r="AM42" s="2"/>
      <c r="AN42" s="1"/>
      <c r="AO42" s="1"/>
      <c r="AP42" s="1"/>
      <c r="AQ42" s="2"/>
      <c r="AR42" s="2"/>
      <c r="AS42" s="1"/>
      <c r="AT42" s="1"/>
      <c r="AU42" s="1"/>
      <c r="AV42" s="2"/>
      <c r="AW42" s="2"/>
      <c r="AX42" s="2"/>
      <c r="AY42" s="2"/>
      <c r="AZ42" s="2"/>
      <c r="BA42" s="2"/>
      <c r="BB42" s="2"/>
      <c r="BC42" s="2"/>
      <c r="BD42" s="2"/>
      <c r="BE42" s="2"/>
      <c r="BF42" s="2"/>
      <c r="BG42" s="1"/>
      <c r="BH42" s="1"/>
      <c r="BI42" s="3"/>
      <c r="BJ42" s="3"/>
      <c r="BK42" s="3"/>
      <c r="BL42" s="3"/>
      <c r="BM42" s="3"/>
      <c r="BN42" s="3"/>
      <c r="BO42" s="5"/>
      <c r="BP42" s="5"/>
      <c r="BQ42" s="5"/>
      <c r="BR42" s="2"/>
      <c r="BS42" s="2"/>
      <c r="BT42" s="2"/>
      <c r="BU42" s="2"/>
      <c r="BV42" s="1"/>
      <c r="BW42" s="1"/>
      <c r="BX42" s="7"/>
      <c r="BY42" s="7"/>
      <c r="BZ42" s="3"/>
      <c r="CA42" s="3"/>
      <c r="CH42" s="32"/>
      <c r="CI42" s="31"/>
      <c r="DV42" s="29">
        <f>IF(CI47="джойстик",1,0)</f>
        <v>0</v>
      </c>
      <c r="DW42" s="29"/>
      <c r="DX42" s="29"/>
      <c r="DY42" s="29"/>
      <c r="DZ42" s="29"/>
      <c r="EA42" s="29"/>
      <c r="EB42" s="29"/>
      <c r="EC42" s="29"/>
      <c r="ED42" s="29"/>
    </row>
    <row r="43" spans="3:134" ht="14.45" customHeight="1" x14ac:dyDescent="0.25">
      <c r="C43" s="3"/>
      <c r="D43" s="3"/>
      <c r="E43" s="7"/>
      <c r="F43" s="1"/>
      <c r="G43" s="1"/>
      <c r="H43" s="1"/>
      <c r="I43" s="2"/>
      <c r="J43" s="2"/>
      <c r="K43" s="2"/>
      <c r="L43" s="5"/>
      <c r="M43" s="5"/>
      <c r="N43" s="5"/>
      <c r="O43" s="3"/>
      <c r="P43" s="3"/>
      <c r="Q43" s="3"/>
      <c r="R43" s="3"/>
      <c r="S43" s="3"/>
      <c r="T43" s="3"/>
      <c r="U43" s="9"/>
      <c r="V43" s="9"/>
      <c r="W43" s="13"/>
      <c r="X43" s="9"/>
      <c r="Y43" s="9"/>
      <c r="Z43" s="2"/>
      <c r="AA43" s="2"/>
      <c r="AB43" s="2"/>
      <c r="AC43" s="2"/>
      <c r="AD43" s="2"/>
      <c r="AE43" s="2"/>
      <c r="AF43" s="2"/>
      <c r="AG43" s="2"/>
      <c r="AH43" s="2"/>
      <c r="AI43" s="2"/>
      <c r="AJ43" s="1"/>
      <c r="AK43" s="1"/>
      <c r="AL43" s="2"/>
      <c r="AM43" s="2"/>
      <c r="AN43" s="1"/>
      <c r="AO43" s="1"/>
      <c r="AP43" s="1"/>
      <c r="AQ43" s="2"/>
      <c r="AR43" s="2"/>
      <c r="AS43" s="1"/>
      <c r="AT43" s="1"/>
      <c r="AU43" s="2"/>
      <c r="AV43" s="2"/>
      <c r="AW43" s="2"/>
      <c r="AX43" s="2"/>
      <c r="AY43" s="2"/>
      <c r="AZ43" s="2"/>
      <c r="BA43" s="2"/>
      <c r="BB43" s="2"/>
      <c r="BC43" s="2"/>
      <c r="BD43" s="2"/>
      <c r="BE43" s="2"/>
      <c r="BF43" s="2"/>
      <c r="BG43" s="1"/>
      <c r="BH43" s="1"/>
      <c r="BI43" s="3"/>
      <c r="BJ43" s="3"/>
      <c r="BK43" s="3"/>
      <c r="BL43" s="3"/>
      <c r="BM43" s="3"/>
      <c r="BN43" s="3"/>
      <c r="BO43" s="5"/>
      <c r="BP43" s="5"/>
      <c r="BQ43" s="5"/>
      <c r="BR43" s="2"/>
      <c r="BS43" s="2"/>
      <c r="BT43" s="2"/>
      <c r="BU43" s="2"/>
      <c r="BV43" s="1"/>
      <c r="BW43" s="1"/>
      <c r="BX43" s="1"/>
      <c r="BY43" s="7"/>
      <c r="BZ43" s="3"/>
      <c r="CA43" s="3"/>
      <c r="CH43" s="32"/>
      <c r="CI43" s="31"/>
      <c r="DV43" s="29"/>
      <c r="DW43" s="29"/>
      <c r="DX43" s="29"/>
      <c r="DY43" s="29"/>
      <c r="DZ43" s="29"/>
      <c r="EA43" s="29"/>
      <c r="EB43" s="29"/>
      <c r="EC43" s="29"/>
      <c r="ED43" s="29"/>
    </row>
    <row r="44" spans="3:134" ht="14.45" customHeight="1" x14ac:dyDescent="0.25">
      <c r="C44" s="3"/>
      <c r="D44" s="3"/>
      <c r="E44" s="7"/>
      <c r="F44" s="1"/>
      <c r="G44" s="1"/>
      <c r="H44" s="1"/>
      <c r="I44" s="2"/>
      <c r="J44" s="2"/>
      <c r="K44" s="5"/>
      <c r="L44" s="5"/>
      <c r="M44" s="5"/>
      <c r="N44" s="5"/>
      <c r="O44" s="3"/>
      <c r="P44" s="3"/>
      <c r="Q44" s="3"/>
      <c r="R44" s="3"/>
      <c r="S44" s="3"/>
      <c r="T44" s="3"/>
      <c r="U44" s="9"/>
      <c r="V44" s="13"/>
      <c r="W44" s="13"/>
      <c r="X44" s="2"/>
      <c r="Y44" s="9"/>
      <c r="Z44" s="9"/>
      <c r="AA44" s="2"/>
      <c r="AB44" s="2"/>
      <c r="AC44" s="2"/>
      <c r="AD44" s="2"/>
      <c r="AE44" s="2"/>
      <c r="AF44" s="2"/>
      <c r="AG44" s="2"/>
      <c r="AH44" s="2"/>
      <c r="AI44" s="2"/>
      <c r="AJ44" s="1"/>
      <c r="AK44" s="1"/>
      <c r="AL44" s="1"/>
      <c r="AM44" s="2"/>
      <c r="AN44" s="1"/>
      <c r="AO44" s="1"/>
      <c r="AP44" s="1"/>
      <c r="AQ44" s="2"/>
      <c r="AR44" s="1"/>
      <c r="AS44" s="1"/>
      <c r="AT44" s="1"/>
      <c r="AU44" s="2"/>
      <c r="AV44" s="2"/>
      <c r="AW44" s="2"/>
      <c r="AX44" s="2"/>
      <c r="AY44" s="2"/>
      <c r="AZ44" s="2"/>
      <c r="BA44" s="2"/>
      <c r="BB44" s="2"/>
      <c r="BC44" s="2"/>
      <c r="BD44" s="2"/>
      <c r="BE44" s="2"/>
      <c r="BF44" s="1"/>
      <c r="BG44" s="1"/>
      <c r="BH44" s="3"/>
      <c r="BI44" s="9"/>
      <c r="BJ44" s="9"/>
      <c r="BK44" s="9"/>
      <c r="BL44" s="3"/>
      <c r="BM44" s="3"/>
      <c r="BN44" s="3"/>
      <c r="BO44" s="5"/>
      <c r="BP44" s="5"/>
      <c r="BQ44" s="5"/>
      <c r="BR44" s="5"/>
      <c r="BS44" s="2"/>
      <c r="BT44" s="2"/>
      <c r="BU44" s="2"/>
      <c r="BV44" s="1"/>
      <c r="BW44" s="1"/>
      <c r="BX44" s="1"/>
      <c r="BY44" s="7"/>
      <c r="BZ44" s="3"/>
      <c r="CA44" s="3"/>
      <c r="CH44" s="32"/>
      <c r="CI44" s="31"/>
      <c r="DV44" s="29"/>
      <c r="DW44" s="29"/>
      <c r="DX44" s="29"/>
      <c r="DY44" s="29"/>
      <c r="DZ44" s="29"/>
      <c r="EA44" s="29"/>
      <c r="EB44" s="29"/>
      <c r="EC44" s="29"/>
      <c r="ED44" s="29"/>
    </row>
    <row r="45" spans="3:134" ht="14.45" customHeight="1" x14ac:dyDescent="0.25">
      <c r="C45" s="3"/>
      <c r="D45" s="3"/>
      <c r="E45" s="7"/>
      <c r="F45" s="1"/>
      <c r="G45" s="1"/>
      <c r="H45" s="1"/>
      <c r="I45" s="2"/>
      <c r="J45" s="5"/>
      <c r="K45" s="5"/>
      <c r="L45" s="5"/>
      <c r="M45" s="5"/>
      <c r="N45" s="5"/>
      <c r="O45" s="3"/>
      <c r="P45" s="3"/>
      <c r="Q45" s="3"/>
      <c r="R45" s="3"/>
      <c r="S45" s="3"/>
      <c r="T45" s="3"/>
      <c r="U45" s="9"/>
      <c r="V45" s="13"/>
      <c r="W45" s="9"/>
      <c r="X45" s="2"/>
      <c r="Y45" s="2"/>
      <c r="Z45" s="9"/>
      <c r="AA45" s="9"/>
      <c r="AB45" s="2"/>
      <c r="AC45" s="2"/>
      <c r="AD45" s="2"/>
      <c r="AE45" s="2"/>
      <c r="AF45" s="2"/>
      <c r="AG45" s="2"/>
      <c r="AH45" s="2"/>
      <c r="AI45" s="2"/>
      <c r="AJ45" s="2"/>
      <c r="AK45" s="1"/>
      <c r="AL45" s="1"/>
      <c r="AM45" s="1"/>
      <c r="AN45" s="1"/>
      <c r="AO45" s="1"/>
      <c r="AP45" s="1"/>
      <c r="AQ45" s="1"/>
      <c r="AR45" s="1"/>
      <c r="AS45" s="1"/>
      <c r="AT45" s="2"/>
      <c r="AU45" s="2"/>
      <c r="AV45" s="2"/>
      <c r="AW45" s="2"/>
      <c r="AX45" s="2"/>
      <c r="AY45" s="2"/>
      <c r="AZ45" s="2"/>
      <c r="BA45" s="2"/>
      <c r="BB45" s="2"/>
      <c r="BC45" s="8"/>
      <c r="BD45" s="2"/>
      <c r="BE45" s="2"/>
      <c r="BF45" s="1"/>
      <c r="BG45" s="1"/>
      <c r="BH45" s="9"/>
      <c r="BI45" s="13"/>
      <c r="BJ45" s="13"/>
      <c r="BK45" s="13"/>
      <c r="BL45" s="9"/>
      <c r="BM45" s="9"/>
      <c r="BN45" s="3"/>
      <c r="BO45" s="5"/>
      <c r="BP45" s="5"/>
      <c r="BQ45" s="5"/>
      <c r="BR45" s="5"/>
      <c r="BS45" s="5"/>
      <c r="BT45" s="2"/>
      <c r="BU45" s="2"/>
      <c r="BV45" s="1"/>
      <c r="BW45" s="1"/>
      <c r="BX45" s="1"/>
      <c r="BY45" s="7"/>
      <c r="BZ45" s="3"/>
      <c r="CA45" s="3"/>
      <c r="CH45" s="32"/>
      <c r="CI45" s="31"/>
      <c r="DV45" s="29"/>
      <c r="DW45" s="29"/>
      <c r="DX45" s="29"/>
      <c r="DY45" s="29"/>
      <c r="DZ45" s="29"/>
      <c r="EA45" s="29"/>
      <c r="EB45" s="29"/>
      <c r="EC45" s="29"/>
      <c r="ED45" s="29"/>
    </row>
    <row r="46" spans="3:134" ht="15" customHeight="1" x14ac:dyDescent="0.25">
      <c r="C46" s="3"/>
      <c r="D46" s="3"/>
      <c r="E46" s="7"/>
      <c r="F46" s="1"/>
      <c r="G46" s="1"/>
      <c r="H46" s="1"/>
      <c r="I46" s="2"/>
      <c r="J46" s="5"/>
      <c r="K46" s="5"/>
      <c r="L46" s="5"/>
      <c r="M46" s="5"/>
      <c r="N46" s="5"/>
      <c r="O46" s="3"/>
      <c r="P46" s="3"/>
      <c r="Q46" s="9"/>
      <c r="R46" s="9"/>
      <c r="S46" s="9"/>
      <c r="T46" s="9"/>
      <c r="U46" s="9"/>
      <c r="V46" s="13"/>
      <c r="W46" s="13"/>
      <c r="X46" s="9"/>
      <c r="Y46" s="13"/>
      <c r="Z46" s="13"/>
      <c r="AA46" s="9"/>
      <c r="AB46" s="9"/>
      <c r="AC46" s="2"/>
      <c r="AD46" s="2"/>
      <c r="AE46" s="2"/>
      <c r="AF46" s="2"/>
      <c r="AG46" s="2"/>
      <c r="AH46" s="2"/>
      <c r="AI46" s="2"/>
      <c r="AJ46" s="2"/>
      <c r="AK46" s="2"/>
      <c r="AL46" s="1"/>
      <c r="AM46" s="1"/>
      <c r="AN46" s="1"/>
      <c r="AO46" s="1"/>
      <c r="AP46" s="1"/>
      <c r="AQ46" s="1"/>
      <c r="AR46" s="1"/>
      <c r="AS46" s="2"/>
      <c r="AT46" s="2"/>
      <c r="AU46" s="2"/>
      <c r="AV46" s="2"/>
      <c r="AW46" s="2"/>
      <c r="AX46" s="2"/>
      <c r="AY46" s="2"/>
      <c r="AZ46" s="2"/>
      <c r="BA46" s="2"/>
      <c r="BB46" s="9"/>
      <c r="BC46" s="13"/>
      <c r="BD46" s="9"/>
      <c r="BE46" s="1"/>
      <c r="BF46" s="1"/>
      <c r="BG46" s="9"/>
      <c r="BH46" s="13"/>
      <c r="BI46" s="13"/>
      <c r="BJ46" s="9"/>
      <c r="BK46" s="13"/>
      <c r="BL46" s="13"/>
      <c r="BM46" s="13"/>
      <c r="BN46" s="9"/>
      <c r="BO46" s="9"/>
      <c r="BP46" s="2"/>
      <c r="BQ46" s="5"/>
      <c r="BR46" s="5"/>
      <c r="BS46" s="5"/>
      <c r="BT46" s="2"/>
      <c r="BU46" s="1"/>
      <c r="BV46" s="1"/>
      <c r="BW46" s="1"/>
      <c r="BX46" s="1"/>
      <c r="BY46" s="7"/>
      <c r="BZ46" s="3"/>
      <c r="CA46" s="3"/>
      <c r="CH46" s="32"/>
      <c r="CI46" s="31"/>
      <c r="DV46" s="29"/>
      <c r="DW46" s="29"/>
      <c r="DX46" s="29"/>
      <c r="DY46" s="29"/>
      <c r="DZ46" s="29"/>
      <c r="EA46" s="29"/>
      <c r="EB46" s="29"/>
      <c r="EC46" s="29"/>
      <c r="ED46" s="29"/>
    </row>
    <row r="47" spans="3:134" ht="14.45" customHeight="1" x14ac:dyDescent="0.25">
      <c r="C47" s="3"/>
      <c r="D47" s="3"/>
      <c r="E47" s="7"/>
      <c r="F47" s="1"/>
      <c r="G47" s="1"/>
      <c r="H47" s="1"/>
      <c r="I47" s="2"/>
      <c r="J47" s="5"/>
      <c r="K47" s="5"/>
      <c r="L47" s="5"/>
      <c r="M47" s="5"/>
      <c r="N47" s="5"/>
      <c r="O47" s="3"/>
      <c r="P47" s="3"/>
      <c r="Q47" s="9"/>
      <c r="R47" s="9"/>
      <c r="S47" s="9"/>
      <c r="T47" s="9"/>
      <c r="U47" s="13"/>
      <c r="V47" s="10"/>
      <c r="W47" s="10"/>
      <c r="X47" s="10"/>
      <c r="Y47" s="13"/>
      <c r="Z47" s="13"/>
      <c r="AA47" s="13"/>
      <c r="AB47" s="9"/>
      <c r="AC47" s="2"/>
      <c r="AD47" s="2"/>
      <c r="AE47" s="2"/>
      <c r="AF47" s="2"/>
      <c r="AG47" s="2"/>
      <c r="AH47" s="2"/>
      <c r="AI47" s="2"/>
      <c r="AJ47" s="2"/>
      <c r="AK47" s="2"/>
      <c r="AL47" s="2"/>
      <c r="AM47" s="1"/>
      <c r="AN47" s="1"/>
      <c r="AO47" s="1"/>
      <c r="AP47" s="1"/>
      <c r="AQ47" s="1"/>
      <c r="AR47" s="2"/>
      <c r="AS47" s="2"/>
      <c r="AT47" s="2"/>
      <c r="AU47" s="2"/>
      <c r="AV47" s="2"/>
      <c r="AW47" s="2"/>
      <c r="AX47" s="2"/>
      <c r="AY47" s="2"/>
      <c r="AZ47" s="2"/>
      <c r="BA47" s="2"/>
      <c r="BB47" s="9"/>
      <c r="BC47" s="13"/>
      <c r="BD47" s="9"/>
      <c r="BE47" s="1"/>
      <c r="BF47" s="3"/>
      <c r="BG47" s="9"/>
      <c r="BH47" s="9"/>
      <c r="BI47" s="9"/>
      <c r="BJ47" s="13"/>
      <c r="BK47" s="9"/>
      <c r="BL47" s="9"/>
      <c r="BM47" s="9"/>
      <c r="BN47" s="13"/>
      <c r="BO47" s="9"/>
      <c r="BP47" s="2"/>
      <c r="BQ47" s="5"/>
      <c r="BR47" s="5"/>
      <c r="BS47" s="5"/>
      <c r="BT47" s="1"/>
      <c r="BU47" s="1"/>
      <c r="BV47" s="1"/>
      <c r="BW47" s="1"/>
      <c r="BX47" s="1"/>
      <c r="BY47" s="7"/>
      <c r="BZ47" s="3"/>
      <c r="CA47" s="3"/>
      <c r="CH47" s="32" t="s">
        <v>7</v>
      </c>
      <c r="CI47" s="31">
        <v>0</v>
      </c>
      <c r="DV47" s="29"/>
      <c r="DW47" s="29"/>
      <c r="DX47" s="29"/>
      <c r="DY47" s="29"/>
      <c r="DZ47" s="29"/>
      <c r="EA47" s="29"/>
      <c r="EB47" s="29"/>
      <c r="EC47" s="29"/>
      <c r="ED47" s="29"/>
    </row>
    <row r="48" spans="3:134" ht="14.45" customHeight="1" x14ac:dyDescent="0.25">
      <c r="C48" s="3"/>
      <c r="D48" s="3"/>
      <c r="E48" s="7"/>
      <c r="F48" s="1"/>
      <c r="G48" s="1"/>
      <c r="H48" s="1"/>
      <c r="I48" s="2"/>
      <c r="J48" s="5"/>
      <c r="K48" s="5"/>
      <c r="L48" s="5"/>
      <c r="M48" s="5"/>
      <c r="N48" s="2"/>
      <c r="O48" s="9"/>
      <c r="P48" s="9"/>
      <c r="Q48" s="13"/>
      <c r="R48" s="13"/>
      <c r="S48" s="13"/>
      <c r="T48" s="9"/>
      <c r="U48" s="10"/>
      <c r="V48" s="10"/>
      <c r="W48" s="10"/>
      <c r="X48" s="10"/>
      <c r="Y48" s="9"/>
      <c r="Z48" s="13"/>
      <c r="AA48" s="9"/>
      <c r="AB48" s="13"/>
      <c r="AC48" s="9"/>
      <c r="AD48" s="2"/>
      <c r="AE48" s="2"/>
      <c r="AF48" s="2"/>
      <c r="AG48" s="2"/>
      <c r="AH48" s="2"/>
      <c r="AI48" s="2"/>
      <c r="AJ48" s="2"/>
      <c r="AK48" s="2"/>
      <c r="AL48" s="2"/>
      <c r="AM48" s="2"/>
      <c r="AN48" s="1"/>
      <c r="AO48" s="1"/>
      <c r="AP48" s="1"/>
      <c r="AQ48" s="2"/>
      <c r="AR48" s="2"/>
      <c r="AS48" s="2"/>
      <c r="AT48" s="2"/>
      <c r="AU48" s="2"/>
      <c r="AV48" s="2"/>
      <c r="AW48" s="2"/>
      <c r="AX48" s="2"/>
      <c r="AY48" s="2"/>
      <c r="AZ48" s="2"/>
      <c r="BA48" s="9"/>
      <c r="BB48" s="13"/>
      <c r="BC48" s="13"/>
      <c r="BD48" s="13"/>
      <c r="BE48" s="9"/>
      <c r="BF48" s="9"/>
      <c r="BG48" s="9"/>
      <c r="BH48" s="10"/>
      <c r="BI48" s="10"/>
      <c r="BJ48" s="10"/>
      <c r="BK48" s="13"/>
      <c r="BL48" s="13"/>
      <c r="BM48" s="13"/>
      <c r="BN48" s="13"/>
      <c r="BO48" s="2"/>
      <c r="BP48" s="2"/>
      <c r="BQ48" s="5"/>
      <c r="BR48" s="5"/>
      <c r="BS48" s="5"/>
      <c r="BT48" s="1"/>
      <c r="BU48" s="1"/>
      <c r="BV48" s="1"/>
      <c r="BW48" s="1"/>
      <c r="BX48" s="1"/>
      <c r="BY48" s="7"/>
      <c r="BZ48" s="3"/>
      <c r="CA48" s="3"/>
      <c r="CH48" s="32"/>
      <c r="CI48" s="31"/>
      <c r="DV48" s="29">
        <f>IF(CI56="мікрофон",1,0)</f>
        <v>0</v>
      </c>
      <c r="DW48" s="29"/>
      <c r="DX48" s="29"/>
      <c r="DY48" s="29"/>
      <c r="DZ48" s="29"/>
      <c r="EA48" s="29"/>
      <c r="EB48" s="29"/>
      <c r="EC48" s="29"/>
      <c r="ED48" s="29"/>
    </row>
    <row r="49" spans="3:134" ht="15" customHeight="1" x14ac:dyDescent="0.25">
      <c r="C49" s="3"/>
      <c r="D49" s="3"/>
      <c r="E49" s="7"/>
      <c r="F49" s="1"/>
      <c r="G49" s="1"/>
      <c r="H49" s="1"/>
      <c r="I49" s="1"/>
      <c r="J49" s="5"/>
      <c r="K49" s="5"/>
      <c r="L49" s="5"/>
      <c r="M49" s="5"/>
      <c r="N49" s="2"/>
      <c r="O49" s="9"/>
      <c r="P49" s="13"/>
      <c r="Q49" s="9"/>
      <c r="R49" s="13"/>
      <c r="S49" s="13"/>
      <c r="T49" s="9"/>
      <c r="U49" s="10"/>
      <c r="V49" s="10"/>
      <c r="W49" s="11"/>
      <c r="X49" s="10"/>
      <c r="Y49" s="9"/>
      <c r="Z49" s="13"/>
      <c r="AA49" s="9"/>
      <c r="AB49" s="13"/>
      <c r="AC49" s="9"/>
      <c r="AD49" s="2"/>
      <c r="AE49" s="2"/>
      <c r="AF49" s="2"/>
      <c r="AG49" s="2"/>
      <c r="AH49" s="2"/>
      <c r="AI49" s="2"/>
      <c r="AJ49" s="2"/>
      <c r="AK49" s="2"/>
      <c r="AL49" s="2"/>
      <c r="AM49" s="9"/>
      <c r="AN49" s="2"/>
      <c r="AO49" s="1"/>
      <c r="AP49" s="2"/>
      <c r="AQ49" s="2"/>
      <c r="AR49" s="2"/>
      <c r="AS49" s="2"/>
      <c r="AT49" s="2"/>
      <c r="AU49" s="2"/>
      <c r="AV49" s="2"/>
      <c r="AW49" s="2"/>
      <c r="AX49" s="2"/>
      <c r="AY49" s="2"/>
      <c r="AZ49" s="1"/>
      <c r="BA49" s="9"/>
      <c r="BB49" s="13"/>
      <c r="BC49" s="13"/>
      <c r="BD49" s="13"/>
      <c r="BE49" s="13"/>
      <c r="BF49" s="9"/>
      <c r="BG49" s="10"/>
      <c r="BH49" s="10"/>
      <c r="BI49" s="11"/>
      <c r="BJ49" s="10"/>
      <c r="BK49" s="10"/>
      <c r="BL49" s="13"/>
      <c r="BM49" s="13"/>
      <c r="BN49" s="9"/>
      <c r="BO49" s="2"/>
      <c r="BP49" s="2"/>
      <c r="BQ49" s="2"/>
      <c r="BR49" s="5"/>
      <c r="BS49" s="1"/>
      <c r="BT49" s="1"/>
      <c r="BU49" s="1"/>
      <c r="BV49" s="1"/>
      <c r="BW49" s="1"/>
      <c r="BX49" s="3"/>
      <c r="BY49" s="3"/>
      <c r="BZ49" s="3"/>
      <c r="CA49" s="3"/>
      <c r="CH49" s="32"/>
      <c r="CI49" s="31"/>
      <c r="DV49" s="29"/>
      <c r="DW49" s="29"/>
      <c r="DX49" s="29"/>
      <c r="DY49" s="29"/>
      <c r="DZ49" s="29"/>
      <c r="EA49" s="29"/>
      <c r="EB49" s="29"/>
      <c r="EC49" s="29"/>
      <c r="ED49" s="29"/>
    </row>
    <row r="50" spans="3:134" ht="14.45" customHeight="1" x14ac:dyDescent="0.25">
      <c r="C50" s="3"/>
      <c r="D50" s="3"/>
      <c r="E50" s="7"/>
      <c r="F50" s="1"/>
      <c r="G50" s="1"/>
      <c r="H50" s="1"/>
      <c r="I50" s="1"/>
      <c r="J50" s="5"/>
      <c r="K50" s="5"/>
      <c r="L50" s="5"/>
      <c r="M50" s="5"/>
      <c r="N50" s="2"/>
      <c r="O50" s="9"/>
      <c r="P50" s="13"/>
      <c r="Q50" s="9"/>
      <c r="R50" s="9"/>
      <c r="S50" s="13"/>
      <c r="T50" s="9"/>
      <c r="U50" s="10"/>
      <c r="V50" s="10"/>
      <c r="W50" s="10"/>
      <c r="X50" s="10"/>
      <c r="Y50" s="9"/>
      <c r="Z50" s="13"/>
      <c r="AA50" s="13"/>
      <c r="AB50" s="13"/>
      <c r="AC50" s="9"/>
      <c r="AD50" s="1"/>
      <c r="AE50" s="2"/>
      <c r="AF50" s="2"/>
      <c r="AG50" s="2"/>
      <c r="AH50" s="2"/>
      <c r="AI50" s="2"/>
      <c r="AJ50" s="2"/>
      <c r="AK50" s="2"/>
      <c r="AL50" s="9"/>
      <c r="AM50" s="9"/>
      <c r="AN50" s="9"/>
      <c r="AO50" s="9"/>
      <c r="AP50" s="9"/>
      <c r="AQ50" s="2"/>
      <c r="AR50" s="2"/>
      <c r="AS50" s="2"/>
      <c r="AT50" s="2"/>
      <c r="AU50" s="2"/>
      <c r="AV50" s="2"/>
      <c r="AW50" s="2"/>
      <c r="AX50" s="1"/>
      <c r="AY50" s="1"/>
      <c r="AZ50" s="9"/>
      <c r="BA50" s="13"/>
      <c r="BB50" s="13"/>
      <c r="BC50" s="13"/>
      <c r="BD50" s="12"/>
      <c r="BE50" s="12"/>
      <c r="BF50" s="12"/>
      <c r="BG50" s="10"/>
      <c r="BH50" s="10"/>
      <c r="BI50" s="10"/>
      <c r="BJ50" s="10"/>
      <c r="BK50" s="10"/>
      <c r="BL50" s="13"/>
      <c r="BM50" s="9"/>
      <c r="BN50" s="13"/>
      <c r="BO50" s="2"/>
      <c r="BP50" s="2"/>
      <c r="BQ50" s="2"/>
      <c r="BR50" s="5"/>
      <c r="BS50" s="1"/>
      <c r="BT50" s="1"/>
      <c r="BU50" s="1"/>
      <c r="BV50" s="1"/>
      <c r="BW50" s="1"/>
      <c r="BX50" s="3"/>
      <c r="BY50" s="3"/>
      <c r="BZ50" s="3"/>
      <c r="CA50" s="3"/>
      <c r="CH50" s="32"/>
      <c r="CI50" s="31"/>
      <c r="DV50" s="29"/>
      <c r="DW50" s="29"/>
      <c r="DX50" s="29"/>
      <c r="DY50" s="29"/>
      <c r="DZ50" s="29"/>
      <c r="EA50" s="29"/>
      <c r="EB50" s="29"/>
      <c r="EC50" s="29"/>
      <c r="ED50" s="29"/>
    </row>
    <row r="51" spans="3:134" ht="14.45" customHeight="1" x14ac:dyDescent="0.25">
      <c r="C51" s="3"/>
      <c r="D51" s="3"/>
      <c r="E51" s="3"/>
      <c r="F51" s="1"/>
      <c r="G51" s="1"/>
      <c r="H51" s="1"/>
      <c r="I51" s="1"/>
      <c r="J51" s="1"/>
      <c r="K51" s="5"/>
      <c r="L51" s="5"/>
      <c r="M51" s="2"/>
      <c r="N51" s="2"/>
      <c r="O51" s="9"/>
      <c r="P51" s="9"/>
      <c r="Q51" s="13"/>
      <c r="R51" s="9"/>
      <c r="S51" s="13"/>
      <c r="T51" s="9"/>
      <c r="U51" s="13"/>
      <c r="V51" s="10"/>
      <c r="W51" s="10"/>
      <c r="X51" s="10"/>
      <c r="Y51" s="13"/>
      <c r="Z51" s="9"/>
      <c r="AA51" s="13"/>
      <c r="AB51" s="13"/>
      <c r="AC51" s="9"/>
      <c r="AD51" s="1"/>
      <c r="AE51" s="1"/>
      <c r="AF51" s="9"/>
      <c r="AG51" s="9"/>
      <c r="AH51" s="2"/>
      <c r="AI51" s="2"/>
      <c r="AJ51" s="2"/>
      <c r="AK51" s="9"/>
      <c r="AL51" s="13"/>
      <c r="AM51" s="13"/>
      <c r="AN51" s="13"/>
      <c r="AO51" s="13"/>
      <c r="AP51" s="13"/>
      <c r="AQ51" s="9"/>
      <c r="AR51" s="2"/>
      <c r="AS51" s="2"/>
      <c r="AT51" s="2"/>
      <c r="AU51" s="2"/>
      <c r="AV51" s="2"/>
      <c r="AW51" s="1"/>
      <c r="AX51" s="9"/>
      <c r="AY51" s="13"/>
      <c r="AZ51" s="9"/>
      <c r="BA51" s="13"/>
      <c r="BB51" s="13"/>
      <c r="BC51" s="12"/>
      <c r="BD51" s="12"/>
      <c r="BE51" s="12"/>
      <c r="BF51" s="12"/>
      <c r="BG51" s="12"/>
      <c r="BH51" s="10"/>
      <c r="BI51" s="10"/>
      <c r="BJ51" s="10"/>
      <c r="BK51" s="9"/>
      <c r="BL51" s="13"/>
      <c r="BM51" s="13"/>
      <c r="BN51" s="13"/>
      <c r="BO51" s="2"/>
      <c r="BP51" s="2"/>
      <c r="BQ51" s="2"/>
      <c r="BR51" s="5"/>
      <c r="BS51" s="1"/>
      <c r="BT51" s="1"/>
      <c r="BU51" s="1"/>
      <c r="BV51" s="1"/>
      <c r="BW51" s="1"/>
      <c r="BX51" s="3"/>
      <c r="BY51" s="3"/>
      <c r="BZ51" s="3"/>
      <c r="CA51" s="3"/>
      <c r="CH51" s="32"/>
      <c r="CI51" s="31"/>
      <c r="DV51" s="29"/>
      <c r="DW51" s="29"/>
      <c r="DX51" s="29"/>
      <c r="DY51" s="29"/>
      <c r="DZ51" s="29"/>
      <c r="EA51" s="29"/>
      <c r="EB51" s="29"/>
      <c r="EC51" s="29"/>
      <c r="ED51" s="29"/>
    </row>
    <row r="52" spans="3:134" ht="15" customHeight="1" x14ac:dyDescent="0.25">
      <c r="C52" s="3"/>
      <c r="D52" s="3"/>
      <c r="E52" s="3"/>
      <c r="F52" s="1"/>
      <c r="G52" s="1"/>
      <c r="H52" s="1"/>
      <c r="I52" s="1"/>
      <c r="J52" s="1"/>
      <c r="K52" s="5"/>
      <c r="L52" s="5"/>
      <c r="M52" s="2"/>
      <c r="N52" s="2"/>
      <c r="O52" s="2"/>
      <c r="P52" s="9"/>
      <c r="Q52" s="13"/>
      <c r="R52" s="13"/>
      <c r="S52" s="13"/>
      <c r="T52" s="9"/>
      <c r="U52" s="13"/>
      <c r="V52" s="13"/>
      <c r="W52" s="12"/>
      <c r="X52" s="12"/>
      <c r="Y52" s="12"/>
      <c r="Z52" s="13"/>
      <c r="AA52" s="9"/>
      <c r="AB52" s="13"/>
      <c r="AC52" s="13"/>
      <c r="AD52" s="9"/>
      <c r="AE52" s="1"/>
      <c r="AF52" s="9"/>
      <c r="AG52" s="9"/>
      <c r="AH52" s="1"/>
      <c r="AI52" s="2"/>
      <c r="AJ52" s="2"/>
      <c r="AK52" s="9"/>
      <c r="AL52" s="13"/>
      <c r="AM52" s="12"/>
      <c r="AN52" s="12"/>
      <c r="AO52" s="12"/>
      <c r="AP52" s="13"/>
      <c r="AQ52" s="9"/>
      <c r="AR52" s="2"/>
      <c r="AS52" s="2"/>
      <c r="AT52" s="2"/>
      <c r="AU52" s="1"/>
      <c r="AV52" s="1"/>
      <c r="AW52" s="1"/>
      <c r="AX52" s="9"/>
      <c r="AY52" s="9"/>
      <c r="AZ52" s="13"/>
      <c r="BA52" s="13"/>
      <c r="BB52" s="9"/>
      <c r="BC52" s="12"/>
      <c r="BD52" s="12"/>
      <c r="BE52" s="11"/>
      <c r="BF52" s="12"/>
      <c r="BG52" s="12"/>
      <c r="BH52" s="10"/>
      <c r="BI52" s="10"/>
      <c r="BJ52" s="10"/>
      <c r="BK52" s="12"/>
      <c r="BL52" s="12"/>
      <c r="BM52" s="13"/>
      <c r="BN52" s="10"/>
      <c r="BO52" s="10"/>
      <c r="BP52" s="2"/>
      <c r="BQ52" s="5"/>
      <c r="BR52" s="1"/>
      <c r="BS52" s="1"/>
      <c r="BT52" s="1"/>
      <c r="BU52" s="1"/>
      <c r="BV52" s="1"/>
      <c r="BW52" s="1"/>
      <c r="BX52" s="3"/>
      <c r="BY52" s="3"/>
      <c r="BZ52" s="3"/>
      <c r="CA52" s="3"/>
      <c r="CH52" s="32"/>
      <c r="CI52" s="31"/>
      <c r="DV52" s="29"/>
      <c r="DW52" s="29"/>
      <c r="DX52" s="29"/>
      <c r="DY52" s="29"/>
      <c r="DZ52" s="29"/>
      <c r="EA52" s="29"/>
      <c r="EB52" s="29"/>
      <c r="EC52" s="29"/>
      <c r="ED52" s="29"/>
    </row>
    <row r="53" spans="3:134" ht="14.45" customHeight="1" x14ac:dyDescent="0.25">
      <c r="C53" s="3"/>
      <c r="D53" s="3"/>
      <c r="E53" s="3"/>
      <c r="F53" s="1"/>
      <c r="G53" s="1"/>
      <c r="H53" s="1"/>
      <c r="I53" s="1"/>
      <c r="J53" s="1"/>
      <c r="K53" s="5"/>
      <c r="L53" s="5"/>
      <c r="M53" s="2"/>
      <c r="N53" s="2"/>
      <c r="O53" s="2"/>
      <c r="P53" s="9"/>
      <c r="Q53" s="9"/>
      <c r="R53" s="13"/>
      <c r="S53" s="13"/>
      <c r="T53" s="13"/>
      <c r="U53" s="9"/>
      <c r="V53" s="12"/>
      <c r="W53" s="12"/>
      <c r="X53" s="12"/>
      <c r="Y53" s="12"/>
      <c r="Z53" s="12"/>
      <c r="AA53" s="13"/>
      <c r="AB53" s="9"/>
      <c r="AC53" s="13"/>
      <c r="AD53" s="13"/>
      <c r="AE53" s="1"/>
      <c r="AF53" s="9"/>
      <c r="AG53" s="13"/>
      <c r="AH53" s="9"/>
      <c r="AI53" s="1"/>
      <c r="AJ53" s="1"/>
      <c r="AK53" s="9"/>
      <c r="AL53" s="12"/>
      <c r="AM53" s="12"/>
      <c r="AN53" s="11"/>
      <c r="AO53" s="12"/>
      <c r="AP53" s="12"/>
      <c r="AQ53" s="13"/>
      <c r="AR53" s="9"/>
      <c r="AS53" s="1"/>
      <c r="AT53" s="1"/>
      <c r="AU53" s="9"/>
      <c r="AV53" s="9"/>
      <c r="AW53" s="9"/>
      <c r="AX53" s="13"/>
      <c r="AY53" s="12"/>
      <c r="AZ53" s="12"/>
      <c r="BA53" s="13"/>
      <c r="BB53" s="9"/>
      <c r="BC53" s="12"/>
      <c r="BD53" s="12"/>
      <c r="BE53" s="12"/>
      <c r="BF53" s="12"/>
      <c r="BG53" s="10"/>
      <c r="BH53" s="10"/>
      <c r="BI53" s="10"/>
      <c r="BJ53" s="12"/>
      <c r="BK53" s="11"/>
      <c r="BL53" s="12"/>
      <c r="BM53" s="10"/>
      <c r="BN53" s="11"/>
      <c r="BO53" s="10"/>
      <c r="BP53" s="2"/>
      <c r="BQ53" s="5"/>
      <c r="BR53" s="1"/>
      <c r="BS53" s="1"/>
      <c r="BT53" s="1"/>
      <c r="BU53" s="1"/>
      <c r="BV53" s="1"/>
      <c r="BW53" s="3"/>
      <c r="BX53" s="3"/>
      <c r="BY53" s="3"/>
      <c r="BZ53" s="3"/>
      <c r="CA53" s="3"/>
      <c r="CH53" s="32"/>
      <c r="CI53" s="31"/>
      <c r="DV53" s="29"/>
      <c r="DW53" s="29"/>
      <c r="DX53" s="29"/>
      <c r="DY53" s="29"/>
      <c r="DZ53" s="29"/>
      <c r="EA53" s="29"/>
      <c r="EB53" s="29"/>
      <c r="EC53" s="29"/>
      <c r="ED53" s="29"/>
    </row>
    <row r="54" spans="3:134" ht="14.45" customHeight="1" x14ac:dyDescent="0.25">
      <c r="C54" s="3"/>
      <c r="D54" s="3"/>
      <c r="E54" s="3"/>
      <c r="F54" s="1"/>
      <c r="G54" s="1"/>
      <c r="H54" s="1"/>
      <c r="I54" s="1"/>
      <c r="J54" s="1"/>
      <c r="K54" s="1"/>
      <c r="L54" s="5"/>
      <c r="M54" s="5"/>
      <c r="N54" s="2"/>
      <c r="O54" s="2"/>
      <c r="P54" s="9"/>
      <c r="Q54" s="9"/>
      <c r="R54" s="9"/>
      <c r="S54" s="13"/>
      <c r="T54" s="13"/>
      <c r="U54" s="13"/>
      <c r="V54" s="12"/>
      <c r="W54" s="12"/>
      <c r="X54" s="11"/>
      <c r="Y54" s="12"/>
      <c r="Z54" s="12"/>
      <c r="AA54" s="13"/>
      <c r="AB54" s="13"/>
      <c r="AC54" s="9"/>
      <c r="AD54" s="13"/>
      <c r="AE54" s="9"/>
      <c r="AF54" s="9"/>
      <c r="AG54" s="13"/>
      <c r="AH54" s="13"/>
      <c r="AI54" s="9"/>
      <c r="AJ54" s="1"/>
      <c r="AK54" s="9"/>
      <c r="AL54" s="12"/>
      <c r="AM54" s="12"/>
      <c r="AN54" s="12"/>
      <c r="AO54" s="12"/>
      <c r="AP54" s="12"/>
      <c r="AQ54" s="13"/>
      <c r="AR54" s="9"/>
      <c r="AS54" s="1"/>
      <c r="AT54" s="1"/>
      <c r="AU54" s="9"/>
      <c r="AV54" s="9"/>
      <c r="AW54" s="9"/>
      <c r="AX54" s="12"/>
      <c r="AY54" s="12"/>
      <c r="AZ54" s="12"/>
      <c r="BA54" s="12"/>
      <c r="BB54" s="13"/>
      <c r="BC54" s="13"/>
      <c r="BD54" s="12"/>
      <c r="BE54" s="12"/>
      <c r="BF54" s="12"/>
      <c r="BG54" s="10"/>
      <c r="BI54" s="10"/>
      <c r="BJ54" s="12"/>
      <c r="BK54" s="12"/>
      <c r="BL54" s="12"/>
      <c r="BM54" s="10"/>
      <c r="BN54" s="10"/>
      <c r="BO54" s="10"/>
      <c r="BP54" s="12"/>
      <c r="BQ54" s="12"/>
      <c r="BR54" s="1"/>
      <c r="BS54" s="1"/>
      <c r="BT54" s="1"/>
      <c r="BU54" s="1"/>
      <c r="BV54" s="1"/>
      <c r="BW54" s="3"/>
      <c r="BX54" s="3"/>
      <c r="BY54" s="3"/>
      <c r="BZ54" s="3"/>
      <c r="CA54" s="3"/>
      <c r="CH54" s="32"/>
      <c r="CI54" s="31"/>
      <c r="DV54" s="30"/>
      <c r="DW54" s="30"/>
      <c r="DX54" s="30"/>
      <c r="DY54" s="30"/>
      <c r="DZ54" s="30"/>
      <c r="EA54" s="30"/>
      <c r="EB54" s="30"/>
      <c r="EC54" s="30"/>
      <c r="ED54" s="30"/>
    </row>
    <row r="55" spans="3:134" ht="15" customHeight="1" x14ac:dyDescent="0.25">
      <c r="C55" s="3"/>
      <c r="D55" s="3"/>
      <c r="E55" s="3"/>
      <c r="F55" s="3"/>
      <c r="G55" s="1"/>
      <c r="H55" s="1"/>
      <c r="I55" s="1"/>
      <c r="J55" s="1"/>
      <c r="K55" s="1"/>
      <c r="L55" s="5"/>
      <c r="M55" s="5"/>
      <c r="N55" s="2"/>
      <c r="O55" s="2"/>
      <c r="P55" s="2"/>
      <c r="Q55" s="9"/>
      <c r="R55" s="9"/>
      <c r="S55" s="13"/>
      <c r="T55" s="9"/>
      <c r="U55" s="13"/>
      <c r="V55" s="12"/>
      <c r="W55" s="12"/>
      <c r="X55" s="12"/>
      <c r="Y55" s="12"/>
      <c r="Z55" s="12"/>
      <c r="AA55" s="13"/>
      <c r="AB55" s="13"/>
      <c r="AC55" s="13"/>
      <c r="AD55" s="9"/>
      <c r="AE55" s="13"/>
      <c r="AF55" s="9"/>
      <c r="AG55" s="13"/>
      <c r="AH55" s="13"/>
      <c r="AI55" s="13"/>
      <c r="AJ55" s="9"/>
      <c r="AK55" s="9"/>
      <c r="AL55" s="13"/>
      <c r="AM55" s="12"/>
      <c r="AN55" s="10"/>
      <c r="AO55" s="10"/>
      <c r="AP55" s="10"/>
      <c r="AQ55" s="13"/>
      <c r="AR55" s="13"/>
      <c r="AS55" s="9"/>
      <c r="AT55" s="9"/>
      <c r="AU55" s="13"/>
      <c r="AV55" s="13"/>
      <c r="AW55" s="13"/>
      <c r="AX55" s="12"/>
      <c r="AY55" s="12"/>
      <c r="AZ55" s="11"/>
      <c r="BA55" s="12"/>
      <c r="BB55" s="12"/>
      <c r="BC55" s="9"/>
      <c r="BD55" s="13"/>
      <c r="BE55" s="9"/>
      <c r="BF55" s="10"/>
      <c r="BG55" s="10"/>
      <c r="BH55" s="10"/>
      <c r="BI55" s="10"/>
      <c r="BJ55" s="9"/>
      <c r="BK55" s="12"/>
      <c r="BL55" s="12"/>
      <c r="BM55" s="9"/>
      <c r="BN55" s="9"/>
      <c r="BO55" s="12"/>
      <c r="BP55" s="12"/>
      <c r="BQ55" s="12"/>
      <c r="BR55" s="1"/>
      <c r="BS55" s="1"/>
      <c r="BT55" s="1"/>
      <c r="BU55" s="1"/>
      <c r="BV55" s="3"/>
      <c r="BW55" s="3"/>
      <c r="BX55" s="3"/>
      <c r="BY55" s="3"/>
      <c r="BZ55" s="3"/>
      <c r="CA55" s="3"/>
      <c r="CH55" s="32"/>
      <c r="CI55" s="31"/>
      <c r="DV55" s="30"/>
      <c r="DW55" s="30"/>
      <c r="DX55" s="30"/>
      <c r="DY55" s="30"/>
      <c r="DZ55" s="30"/>
      <c r="EA55" s="30"/>
      <c r="EB55" s="30"/>
      <c r="EC55" s="30"/>
      <c r="ED55" s="30"/>
    </row>
    <row r="56" spans="3:134" ht="14.45" customHeight="1" x14ac:dyDescent="0.25">
      <c r="C56" s="3"/>
      <c r="D56" s="3"/>
      <c r="E56" s="3"/>
      <c r="F56" s="3"/>
      <c r="G56" s="1"/>
      <c r="H56" s="1"/>
      <c r="I56" s="1"/>
      <c r="J56" s="1"/>
      <c r="K56" s="1"/>
      <c r="L56" s="1"/>
      <c r="M56" s="5"/>
      <c r="N56" s="2"/>
      <c r="O56" s="2"/>
      <c r="P56" s="2"/>
      <c r="Q56" s="9"/>
      <c r="R56" s="9"/>
      <c r="S56" s="13"/>
      <c r="T56" s="9"/>
      <c r="U56" s="13"/>
      <c r="V56" s="13"/>
      <c r="W56" s="12"/>
      <c r="X56" s="12"/>
      <c r="Y56" s="12"/>
      <c r="Z56" s="10"/>
      <c r="AA56" s="10"/>
      <c r="AB56" s="10"/>
      <c r="AC56" s="13"/>
      <c r="AD56" s="9"/>
      <c r="AE56" s="13"/>
      <c r="AF56" s="9"/>
      <c r="AG56" s="13"/>
      <c r="AH56" s="9"/>
      <c r="AI56" s="13"/>
      <c r="AJ56" s="13"/>
      <c r="AK56" s="9"/>
      <c r="AL56" s="13"/>
      <c r="AM56" s="13"/>
      <c r="AN56" s="10"/>
      <c r="AO56" s="11"/>
      <c r="AP56" s="10"/>
      <c r="AQ56" s="13"/>
      <c r="AR56" s="13"/>
      <c r="AS56" s="9"/>
      <c r="AT56" s="9"/>
      <c r="AU56" s="10"/>
      <c r="AV56" s="10"/>
      <c r="AW56" s="10"/>
      <c r="AX56" s="12"/>
      <c r="AY56" s="12"/>
      <c r="AZ56" s="12"/>
      <c r="BA56" s="12"/>
      <c r="BB56" s="12"/>
      <c r="BC56" s="9"/>
      <c r="BD56" s="13"/>
      <c r="BE56" s="9"/>
      <c r="BF56" s="10"/>
      <c r="BG56" s="10"/>
      <c r="BH56" s="10"/>
      <c r="BI56" s="10"/>
      <c r="BJ56" s="10"/>
      <c r="BK56" s="10"/>
      <c r="BL56" s="10"/>
      <c r="BM56" s="10"/>
      <c r="BN56" s="13"/>
      <c r="BO56" s="12"/>
      <c r="BP56" s="11"/>
      <c r="BQ56" s="12"/>
      <c r="BR56" s="1"/>
      <c r="BS56" s="1"/>
      <c r="BT56" s="1"/>
      <c r="BU56" s="1"/>
      <c r="BV56" s="3"/>
      <c r="BW56" s="3"/>
      <c r="BX56" s="3"/>
      <c r="BY56" s="3"/>
      <c r="BZ56" s="3"/>
      <c r="CA56" s="3"/>
      <c r="CH56" s="32" t="s">
        <v>8</v>
      </c>
      <c r="CI56" s="31">
        <v>0</v>
      </c>
      <c r="DV56" s="30"/>
      <c r="DW56" s="30"/>
      <c r="DX56" s="30"/>
      <c r="DY56" s="30"/>
      <c r="DZ56" s="30"/>
      <c r="EA56" s="30"/>
      <c r="EB56" s="30"/>
      <c r="EC56" s="30"/>
      <c r="ED56" s="30"/>
    </row>
    <row r="57" spans="3:134" ht="14.45" customHeight="1" x14ac:dyDescent="0.25">
      <c r="C57" s="3"/>
      <c r="D57" s="3"/>
      <c r="E57" s="3"/>
      <c r="F57" s="3"/>
      <c r="G57" s="3"/>
      <c r="H57" s="1"/>
      <c r="I57" s="1"/>
      <c r="J57" s="1"/>
      <c r="K57" s="1"/>
      <c r="L57" s="1"/>
      <c r="M57" s="5"/>
      <c r="N57" s="5"/>
      <c r="O57" s="2"/>
      <c r="P57" s="2"/>
      <c r="Q57" s="9"/>
      <c r="R57" s="9"/>
      <c r="S57" s="9"/>
      <c r="T57" s="9"/>
      <c r="U57" s="13"/>
      <c r="V57" s="13"/>
      <c r="W57" s="13"/>
      <c r="X57" s="13"/>
      <c r="Y57" s="10"/>
      <c r="Z57" s="10"/>
      <c r="AA57" s="10"/>
      <c r="AB57" s="10"/>
      <c r="AC57" s="10"/>
      <c r="AD57" s="9"/>
      <c r="AE57" s="13"/>
      <c r="AF57" s="13"/>
      <c r="AG57" s="13"/>
      <c r="AH57" s="9"/>
      <c r="AI57" s="13"/>
      <c r="AJ57" s="13"/>
      <c r="AK57" s="9"/>
      <c r="AL57" s="13"/>
      <c r="AM57" s="10"/>
      <c r="AN57" s="10"/>
      <c r="AO57" s="10"/>
      <c r="AP57" s="10"/>
      <c r="AQ57" s="13"/>
      <c r="AR57" s="13"/>
      <c r="AS57" s="13"/>
      <c r="AT57" s="10"/>
      <c r="AU57" s="10"/>
      <c r="AV57" s="10"/>
      <c r="AW57" s="10"/>
      <c r="AX57" s="10"/>
      <c r="AY57" s="12"/>
      <c r="AZ57" s="12"/>
      <c r="BA57" s="12"/>
      <c r="BB57" s="10"/>
      <c r="BC57" s="10"/>
      <c r="BD57" s="10"/>
      <c r="BE57" s="13"/>
      <c r="BF57" s="13"/>
      <c r="BG57" s="10"/>
      <c r="BH57" s="10"/>
      <c r="BI57" s="10"/>
      <c r="BJ57" s="9"/>
      <c r="BK57" s="10"/>
      <c r="BL57" s="11"/>
      <c r="BM57" s="10"/>
      <c r="BN57" s="12"/>
      <c r="BO57" s="12"/>
      <c r="BP57" s="12"/>
      <c r="BQ57" s="12"/>
      <c r="BR57" s="9"/>
      <c r="BS57" s="1"/>
      <c r="BT57" s="1"/>
      <c r="BU57" s="3"/>
      <c r="BV57" s="3"/>
      <c r="BW57" s="3"/>
      <c r="BX57" s="3"/>
      <c r="BY57" s="3"/>
      <c r="BZ57" s="3"/>
      <c r="CA57" s="3"/>
      <c r="CH57" s="32"/>
      <c r="CI57" s="31"/>
      <c r="DV57" s="30"/>
      <c r="DW57" s="30"/>
      <c r="DX57" s="30"/>
      <c r="DY57" s="30"/>
      <c r="DZ57" s="30"/>
      <c r="EA57" s="30"/>
      <c r="EB57" s="30"/>
      <c r="EC57" s="30"/>
      <c r="ED57" s="30"/>
    </row>
    <row r="58" spans="3:134" ht="15" customHeight="1" x14ac:dyDescent="0.25">
      <c r="C58" s="3"/>
      <c r="D58" s="3"/>
      <c r="E58" s="3"/>
      <c r="F58" s="3"/>
      <c r="G58" s="3"/>
      <c r="H58" s="1"/>
      <c r="I58" s="1"/>
      <c r="J58" s="1"/>
      <c r="K58" s="1"/>
      <c r="L58" s="1"/>
      <c r="M58" s="1"/>
      <c r="N58" s="5"/>
      <c r="O58" s="5"/>
      <c r="P58" s="2"/>
      <c r="Q58" s="9"/>
      <c r="R58" s="9"/>
      <c r="S58" s="9"/>
      <c r="T58" s="13"/>
      <c r="U58" s="13"/>
      <c r="V58" s="12"/>
      <c r="W58" s="12"/>
      <c r="X58" s="12"/>
      <c r="Y58" s="10"/>
      <c r="Z58" s="10"/>
      <c r="AA58" s="11"/>
      <c r="AB58" s="10"/>
      <c r="AC58" s="10"/>
      <c r="AD58" s="9"/>
      <c r="AE58" s="13"/>
      <c r="AF58" s="13"/>
      <c r="AG58" s="10"/>
      <c r="AH58" s="10"/>
      <c r="AI58" s="10"/>
      <c r="AJ58" s="13"/>
      <c r="AK58" s="9"/>
      <c r="AL58" s="13"/>
      <c r="AM58" s="10"/>
      <c r="AN58" s="10"/>
      <c r="AO58" s="10"/>
      <c r="AP58" s="13"/>
      <c r="AQ58" s="13"/>
      <c r="AR58" s="13"/>
      <c r="AS58" s="13"/>
      <c r="AT58" s="10"/>
      <c r="AU58" s="10"/>
      <c r="AV58" s="10"/>
      <c r="AW58" s="10"/>
      <c r="AX58" s="10"/>
      <c r="AZ58" s="9"/>
      <c r="BA58" s="10"/>
      <c r="BB58" s="10"/>
      <c r="BC58" s="10"/>
      <c r="BD58" s="10"/>
      <c r="BE58" s="10"/>
      <c r="BF58" s="13"/>
      <c r="BG58" s="12"/>
      <c r="BH58" s="12"/>
      <c r="BI58" s="12"/>
      <c r="BJ58" s="13"/>
      <c r="BK58" s="10"/>
      <c r="BL58" s="10"/>
      <c r="BM58" s="10"/>
      <c r="BN58" s="12"/>
      <c r="BO58" s="12"/>
      <c r="BP58" s="12"/>
      <c r="BQ58" s="9"/>
      <c r="BR58" s="9"/>
      <c r="BS58" s="1"/>
      <c r="BT58" s="1"/>
      <c r="BU58" s="3"/>
      <c r="BV58" s="3"/>
      <c r="BW58" s="3"/>
      <c r="BX58" s="3"/>
      <c r="BY58" s="3"/>
      <c r="BZ58" s="3"/>
      <c r="CA58" s="3"/>
      <c r="CH58" s="32"/>
      <c r="CI58" s="31"/>
      <c r="DV58" s="30"/>
      <c r="DW58" s="30"/>
      <c r="DX58" s="30"/>
      <c r="DY58" s="30"/>
      <c r="DZ58" s="30"/>
      <c r="EA58" s="30"/>
      <c r="EB58" s="30"/>
      <c r="EC58" s="30"/>
      <c r="ED58" s="30"/>
    </row>
    <row r="59" spans="3:134" ht="14.45" customHeight="1" x14ac:dyDescent="0.25">
      <c r="C59" s="3"/>
      <c r="D59" s="3"/>
      <c r="E59" s="3"/>
      <c r="F59" s="3"/>
      <c r="G59" s="3"/>
      <c r="H59" s="3"/>
      <c r="I59" s="1"/>
      <c r="J59" s="1"/>
      <c r="K59" s="1"/>
      <c r="L59" s="1"/>
      <c r="M59" s="1"/>
      <c r="N59" s="1"/>
      <c r="O59" s="5"/>
      <c r="P59" s="2"/>
      <c r="Q59" s="2"/>
      <c r="R59" s="9"/>
      <c r="S59" s="9"/>
      <c r="T59" s="13"/>
      <c r="U59" s="12"/>
      <c r="V59" s="12"/>
      <c r="W59" s="11"/>
      <c r="X59" s="12"/>
      <c r="Y59" s="10"/>
      <c r="Z59" s="10"/>
      <c r="AA59" s="10"/>
      <c r="AB59" s="10"/>
      <c r="AC59" s="13"/>
      <c r="AD59" s="9"/>
      <c r="AE59" s="9"/>
      <c r="AF59" s="10"/>
      <c r="AG59" s="10"/>
      <c r="AH59" s="11"/>
      <c r="AI59" s="10"/>
      <c r="AJ59" s="10"/>
      <c r="AK59" s="9"/>
      <c r="AL59" s="13"/>
      <c r="AM59" s="12"/>
      <c r="AN59" s="12"/>
      <c r="AO59" s="13"/>
      <c r="AP59" s="13"/>
      <c r="AQ59" s="10"/>
      <c r="AR59" s="10"/>
      <c r="AS59" s="10"/>
      <c r="AT59" s="13"/>
      <c r="AU59" s="13"/>
      <c r="AV59" s="12"/>
      <c r="AW59" s="12"/>
      <c r="AX59" s="12"/>
      <c r="AY59" s="12"/>
      <c r="AZ59" s="9"/>
      <c r="BA59" s="10"/>
      <c r="BB59" s="10"/>
      <c r="BC59" s="11"/>
      <c r="BD59" s="10"/>
      <c r="BE59" s="10"/>
      <c r="BF59" s="12"/>
      <c r="BG59" s="12"/>
      <c r="BH59" s="11"/>
      <c r="BI59" s="12"/>
      <c r="BJ59" s="12"/>
      <c r="BK59" s="10"/>
      <c r="BL59" s="10"/>
      <c r="BM59" s="10"/>
      <c r="BN59" s="13"/>
      <c r="BO59" s="13"/>
      <c r="BP59" s="13"/>
      <c r="BQ59" s="9"/>
      <c r="BR59" s="1"/>
      <c r="BS59" s="1"/>
      <c r="BT59" s="1"/>
      <c r="BU59" s="3"/>
      <c r="BV59" s="3"/>
      <c r="BW59" s="3"/>
      <c r="BX59" s="3"/>
      <c r="BY59" s="3"/>
      <c r="BZ59" s="3"/>
      <c r="CA59" s="3"/>
      <c r="CH59" s="32"/>
      <c r="CI59" s="31"/>
      <c r="DV59" s="30"/>
      <c r="DW59" s="30"/>
      <c r="DX59" s="30"/>
      <c r="DY59" s="30"/>
      <c r="DZ59" s="30"/>
      <c r="EA59" s="30"/>
      <c r="EB59" s="30"/>
      <c r="EC59" s="30"/>
      <c r="ED59" s="30"/>
    </row>
    <row r="60" spans="3:134" ht="14.45" customHeight="1" x14ac:dyDescent="0.25">
      <c r="C60" s="3"/>
      <c r="D60" s="3"/>
      <c r="E60" s="3"/>
      <c r="F60" s="3"/>
      <c r="G60" s="3"/>
      <c r="H60" s="3"/>
      <c r="I60" s="3"/>
      <c r="J60" s="1"/>
      <c r="K60" s="1"/>
      <c r="L60" s="1"/>
      <c r="M60" s="1"/>
      <c r="N60" s="1"/>
      <c r="O60" s="5"/>
      <c r="P60" s="9"/>
      <c r="Q60" s="9"/>
      <c r="R60" s="9"/>
      <c r="S60" s="9"/>
      <c r="T60" s="13"/>
      <c r="U60" s="12"/>
      <c r="V60" s="12"/>
      <c r="W60" s="12"/>
      <c r="X60" s="12"/>
      <c r="Y60" s="12"/>
      <c r="Z60" s="10"/>
      <c r="AA60" s="10"/>
      <c r="AB60" s="10"/>
      <c r="AC60" s="13"/>
      <c r="AD60" s="13"/>
      <c r="AE60" s="13"/>
      <c r="AF60" s="10"/>
      <c r="AG60" s="10"/>
      <c r="AH60" s="10"/>
      <c r="AI60" s="10"/>
      <c r="AJ60" s="10"/>
      <c r="AK60" s="13"/>
      <c r="AL60" s="13"/>
      <c r="AM60" s="12"/>
      <c r="AN60" s="12"/>
      <c r="AO60" s="12"/>
      <c r="AP60" s="10"/>
      <c r="AQ60" s="10"/>
      <c r="AR60" s="10"/>
      <c r="AS60" s="10"/>
      <c r="AT60" s="13"/>
      <c r="AU60" s="12"/>
      <c r="AV60" s="12"/>
      <c r="AW60" s="12"/>
      <c r="AX60" s="11"/>
      <c r="AY60" s="12"/>
      <c r="AZ60" s="9"/>
      <c r="BA60" s="10"/>
      <c r="BB60" s="10"/>
      <c r="BC60" s="10"/>
      <c r="BD60" s="10"/>
      <c r="BE60" s="9"/>
      <c r="BF60" s="12"/>
      <c r="BG60" s="12"/>
      <c r="BH60" s="12"/>
      <c r="BI60" s="12"/>
      <c r="BJ60" s="12"/>
      <c r="BK60" s="13"/>
      <c r="BL60" s="13"/>
      <c r="BM60" s="13"/>
      <c r="BN60" s="10"/>
      <c r="BO60" s="10"/>
      <c r="BP60" s="10"/>
      <c r="BQ60" s="1"/>
      <c r="BR60" s="1"/>
      <c r="BS60" s="1"/>
      <c r="BT60" s="3"/>
      <c r="BU60" s="3"/>
      <c r="BV60" s="3"/>
      <c r="BW60" s="3"/>
      <c r="BX60" s="3"/>
      <c r="BY60" s="3"/>
      <c r="BZ60" s="3"/>
      <c r="CA60" s="3"/>
      <c r="CH60" s="32"/>
      <c r="CI60" s="31"/>
    </row>
    <row r="61" spans="3:134" ht="15" customHeight="1" x14ac:dyDescent="0.25">
      <c r="C61" s="3"/>
      <c r="D61" s="3"/>
      <c r="E61" s="3"/>
      <c r="F61" s="3"/>
      <c r="G61" s="3"/>
      <c r="H61" s="3"/>
      <c r="I61" s="3"/>
      <c r="J61" s="3"/>
      <c r="K61" s="3"/>
      <c r="L61" s="1"/>
      <c r="M61" s="1"/>
      <c r="N61" s="1"/>
      <c r="O61" s="1"/>
      <c r="P61" s="1"/>
      <c r="Q61" s="9"/>
      <c r="R61" s="9"/>
      <c r="S61" s="9"/>
      <c r="T61" s="13"/>
      <c r="U61" s="13"/>
      <c r="V61" s="12"/>
      <c r="W61" s="12"/>
      <c r="X61" s="12"/>
      <c r="Y61" s="13"/>
      <c r="Z61" s="13"/>
      <c r="AA61" s="13"/>
      <c r="AB61" s="13"/>
      <c r="AC61" s="12"/>
      <c r="AD61" s="12"/>
      <c r="AE61" s="12"/>
      <c r="AF61" s="13"/>
      <c r="AG61" s="10"/>
      <c r="AH61" s="10"/>
      <c r="AI61" s="10"/>
      <c r="AJ61" s="10"/>
      <c r="AK61" s="13"/>
      <c r="AL61" s="12"/>
      <c r="AM61" s="12"/>
      <c r="AN61" s="11"/>
      <c r="AO61" s="12"/>
      <c r="AP61" s="10"/>
      <c r="AQ61" s="10"/>
      <c r="AR61" s="11"/>
      <c r="AS61" s="10"/>
      <c r="AT61" s="10"/>
      <c r="AU61" s="12"/>
      <c r="AV61" s="12"/>
      <c r="AW61" s="12"/>
      <c r="AX61" s="12"/>
      <c r="AY61" s="12"/>
      <c r="AZ61" s="13"/>
      <c r="BA61" s="9"/>
      <c r="BB61" s="10"/>
      <c r="BC61" s="10"/>
      <c r="BD61" s="10"/>
      <c r="BE61" s="9"/>
      <c r="BF61" s="12"/>
      <c r="BG61" s="12"/>
      <c r="BH61" s="12"/>
      <c r="BI61" s="12"/>
      <c r="BJ61" s="9"/>
      <c r="BK61" s="12"/>
      <c r="BL61" s="12"/>
      <c r="BM61" s="10"/>
      <c r="BN61" s="10"/>
      <c r="BO61" s="11"/>
      <c r="BP61" s="10"/>
      <c r="BQ61" s="10"/>
      <c r="BR61" s="1"/>
      <c r="BS61" s="3"/>
      <c r="BT61" s="3"/>
      <c r="BU61" s="3"/>
      <c r="BV61" s="3"/>
      <c r="BW61" s="3"/>
      <c r="BX61" s="3"/>
      <c r="BY61" s="3"/>
      <c r="BZ61" s="3"/>
      <c r="CA61" s="3"/>
      <c r="CH61" s="32"/>
      <c r="CI61" s="31"/>
    </row>
    <row r="62" spans="3:134" ht="14.45" customHeight="1" x14ac:dyDescent="0.25">
      <c r="C62" s="3"/>
      <c r="D62" s="3"/>
      <c r="E62" s="3"/>
      <c r="F62" s="3"/>
      <c r="G62" s="3"/>
      <c r="H62" s="3"/>
      <c r="I62" s="3"/>
      <c r="J62" s="3"/>
      <c r="K62" s="3"/>
      <c r="L62" s="3"/>
      <c r="M62" s="3"/>
      <c r="N62" s="3"/>
      <c r="O62" s="3"/>
      <c r="P62" s="3"/>
      <c r="Q62" s="3"/>
      <c r="R62" s="9"/>
      <c r="S62" s="9"/>
      <c r="T62" s="9"/>
      <c r="U62" s="9"/>
      <c r="V62" s="9"/>
      <c r="W62" s="13"/>
      <c r="X62" s="9"/>
      <c r="Y62" s="9"/>
      <c r="Z62" s="9"/>
      <c r="AA62" s="13"/>
      <c r="AB62" s="12"/>
      <c r="AC62" s="12"/>
      <c r="AD62" s="11"/>
      <c r="AE62" s="12"/>
      <c r="AF62" s="12"/>
      <c r="AG62" s="10"/>
      <c r="AH62" s="10"/>
      <c r="AI62" s="10"/>
      <c r="AJ62" s="13"/>
      <c r="AK62" s="13"/>
      <c r="AL62" s="12"/>
      <c r="AM62" s="12"/>
      <c r="AN62" s="12"/>
      <c r="AO62" s="12"/>
      <c r="AP62" s="10"/>
      <c r="AQ62" s="10"/>
      <c r="AR62" s="10"/>
      <c r="AS62" s="10"/>
      <c r="AT62" s="10"/>
      <c r="AU62" s="13"/>
      <c r="AV62" s="13"/>
      <c r="AW62" s="12"/>
      <c r="AX62" s="12"/>
      <c r="AY62" s="12"/>
      <c r="AZ62" s="13"/>
      <c r="BA62" s="9"/>
      <c r="BB62" s="13"/>
      <c r="BC62" s="13"/>
      <c r="BD62" s="13"/>
      <c r="BE62" s="9"/>
      <c r="BF62" s="13"/>
      <c r="BG62" s="12"/>
      <c r="BH62" s="12"/>
      <c r="BI62" s="12"/>
      <c r="BJ62" s="9"/>
      <c r="BK62" s="12"/>
      <c r="BL62" s="11"/>
      <c r="BM62" s="10"/>
      <c r="BN62" s="10"/>
      <c r="BO62" s="10"/>
      <c r="BP62" s="10"/>
      <c r="BQ62" s="10"/>
      <c r="BR62" s="9"/>
      <c r="BS62" s="9"/>
      <c r="BT62" s="3"/>
      <c r="BU62" s="3"/>
      <c r="BV62" s="3"/>
      <c r="BW62" s="3"/>
      <c r="BX62" s="3"/>
      <c r="BY62" s="3"/>
      <c r="BZ62" s="3"/>
      <c r="CA62" s="3"/>
      <c r="CH62" s="28" t="s">
        <v>9</v>
      </c>
      <c r="CI62" s="83">
        <f>1.5*SUM(DV6:ED53)</f>
        <v>0</v>
      </c>
    </row>
    <row r="63" spans="3:134" ht="14.45" customHeight="1" x14ac:dyDescent="0.25">
      <c r="C63" s="3"/>
      <c r="D63" s="3"/>
      <c r="E63" s="3"/>
      <c r="F63" s="3"/>
      <c r="G63" s="3"/>
      <c r="H63" s="3"/>
      <c r="I63" s="3"/>
      <c r="J63" s="3"/>
      <c r="K63" s="3"/>
      <c r="L63" s="3"/>
      <c r="M63" s="3"/>
      <c r="N63" s="3"/>
      <c r="O63" s="3"/>
      <c r="P63" s="3"/>
      <c r="Q63" s="3"/>
      <c r="R63" s="3"/>
      <c r="S63" s="3"/>
      <c r="T63" s="3"/>
      <c r="U63" s="13"/>
      <c r="V63" s="9"/>
      <c r="W63" s="13"/>
      <c r="X63" s="9"/>
      <c r="Y63" s="13"/>
      <c r="Z63" s="9"/>
      <c r="AA63" s="13"/>
      <c r="AB63" s="12"/>
      <c r="AC63" s="12"/>
      <c r="AD63" s="12"/>
      <c r="AE63" s="12"/>
      <c r="AF63" s="12"/>
      <c r="AG63" s="13"/>
      <c r="AH63" s="13"/>
      <c r="AI63" s="13"/>
      <c r="AJ63" s="13"/>
      <c r="AK63" s="13"/>
      <c r="AL63" s="12"/>
      <c r="AM63" s="12"/>
      <c r="AN63" s="12"/>
      <c r="AO63" s="12"/>
      <c r="AP63" s="10"/>
      <c r="AQ63" s="10"/>
      <c r="AR63" s="10"/>
      <c r="AS63" s="10"/>
      <c r="AT63" s="13"/>
      <c r="AU63" s="13"/>
      <c r="AV63" s="13"/>
      <c r="AW63" s="10"/>
      <c r="AX63" s="10"/>
      <c r="AY63" s="10"/>
      <c r="AZ63" s="13"/>
      <c r="BA63" s="12"/>
      <c r="BB63" s="12"/>
      <c r="BC63" s="12"/>
      <c r="BD63" s="13"/>
      <c r="BE63" s="9"/>
      <c r="BF63" s="10"/>
      <c r="BG63" s="10"/>
      <c r="BH63" s="10"/>
      <c r="BI63" s="13"/>
      <c r="BJ63" s="9"/>
      <c r="BK63" s="12"/>
      <c r="BL63" s="12"/>
      <c r="BM63" s="10"/>
      <c r="BN63" s="10"/>
      <c r="BO63" s="10"/>
      <c r="BP63" s="10"/>
      <c r="BQ63" s="13"/>
      <c r="BR63" s="13"/>
      <c r="BS63" s="9"/>
      <c r="BT63" s="3"/>
      <c r="BU63" s="3"/>
      <c r="BV63" s="3"/>
      <c r="BW63" s="3"/>
      <c r="BX63" s="3"/>
      <c r="BY63" s="3"/>
      <c r="BZ63" s="3"/>
      <c r="CA63" s="3"/>
      <c r="CH63" s="27"/>
      <c r="CI63" s="84"/>
    </row>
    <row r="64" spans="3:134" ht="15" customHeight="1" x14ac:dyDescent="0.25">
      <c r="C64" s="3"/>
      <c r="D64" s="3"/>
      <c r="E64" s="3"/>
      <c r="F64" s="3"/>
      <c r="G64" s="3"/>
      <c r="H64" s="3"/>
      <c r="I64" s="3"/>
      <c r="J64" s="3"/>
      <c r="K64" s="3"/>
      <c r="L64" s="3"/>
      <c r="M64" s="3"/>
      <c r="N64" s="3"/>
      <c r="O64" s="3"/>
      <c r="P64" s="3"/>
      <c r="Q64" s="3"/>
      <c r="R64" s="3"/>
      <c r="S64" s="3"/>
      <c r="T64" s="3"/>
      <c r="U64" s="13"/>
      <c r="V64" s="9"/>
      <c r="W64" s="9"/>
      <c r="X64" s="13"/>
      <c r="Y64" s="13"/>
      <c r="Z64" s="9"/>
      <c r="AA64" s="13"/>
      <c r="AB64" s="12"/>
      <c r="AC64" s="12"/>
      <c r="AD64" s="12"/>
      <c r="AE64" s="12"/>
      <c r="AF64" s="13"/>
      <c r="AG64" s="13"/>
      <c r="AH64" s="13"/>
      <c r="AI64" s="9"/>
      <c r="AJ64" s="9"/>
      <c r="AK64" s="13"/>
      <c r="AL64" s="13"/>
      <c r="AM64" s="12"/>
      <c r="AN64" s="12"/>
      <c r="AO64" s="13"/>
      <c r="AP64" s="10"/>
      <c r="AQ64" s="10"/>
      <c r="AR64" s="10"/>
      <c r="AS64" s="10"/>
      <c r="AT64" s="13"/>
      <c r="AU64" s="13"/>
      <c r="AV64" s="10"/>
      <c r="AW64" s="10"/>
      <c r="AX64" s="11"/>
      <c r="AY64" s="10"/>
      <c r="AZ64" s="12"/>
      <c r="BA64" s="12"/>
      <c r="BB64" s="11"/>
      <c r="BC64" s="12"/>
      <c r="BD64" s="12"/>
      <c r="BE64" s="10"/>
      <c r="BF64" s="10"/>
      <c r="BG64" s="10"/>
      <c r="BH64" s="10"/>
      <c r="BI64" s="10"/>
      <c r="BJ64" s="9"/>
      <c r="BK64" s="12"/>
      <c r="BL64" s="12"/>
      <c r="BM64" s="13"/>
      <c r="BN64" s="10"/>
      <c r="BO64" s="10"/>
      <c r="BP64" s="10"/>
      <c r="BQ64" s="13"/>
      <c r="BR64" s="9"/>
      <c r="BS64" s="9"/>
      <c r="BT64" s="3"/>
      <c r="BU64" s="3"/>
      <c r="BV64" s="3"/>
      <c r="BW64" s="3"/>
      <c r="BX64" s="3"/>
      <c r="BY64" s="3"/>
      <c r="BZ64" s="3"/>
      <c r="CA64" s="3"/>
      <c r="CH64" s="27"/>
      <c r="CI64" s="84"/>
    </row>
    <row r="65" spans="3:87" ht="14.45" customHeight="1" x14ac:dyDescent="0.25">
      <c r="C65" s="3"/>
      <c r="D65" s="3"/>
      <c r="E65" s="3"/>
      <c r="F65" s="3"/>
      <c r="G65" s="3"/>
      <c r="H65" s="3"/>
      <c r="I65" s="3"/>
      <c r="J65" s="3"/>
      <c r="K65" s="3"/>
      <c r="L65" s="3"/>
      <c r="M65" s="3"/>
      <c r="N65" s="3"/>
      <c r="O65" s="3"/>
      <c r="P65" s="3"/>
      <c r="Q65" s="3"/>
      <c r="R65" s="3"/>
      <c r="S65" s="3"/>
      <c r="T65" s="3"/>
      <c r="U65" s="13"/>
      <c r="V65" s="9"/>
      <c r="W65" s="9"/>
      <c r="X65" s="9"/>
      <c r="Y65" s="13"/>
      <c r="Z65" s="9"/>
      <c r="AA65" s="13"/>
      <c r="AB65" s="13"/>
      <c r="AC65" s="12"/>
      <c r="AD65" s="12"/>
      <c r="AE65" s="12"/>
      <c r="AF65" s="13"/>
      <c r="AG65" s="13"/>
      <c r="AH65" s="9"/>
      <c r="AI65" s="13"/>
      <c r="AJ65" s="13"/>
      <c r="AK65" s="9"/>
      <c r="AL65" s="13"/>
      <c r="AM65" s="13"/>
      <c r="AN65" s="13"/>
      <c r="AO65" s="13"/>
      <c r="AP65" s="9"/>
      <c r="AQ65" s="9"/>
      <c r="AR65" s="9"/>
      <c r="AS65" s="13"/>
      <c r="AT65" s="13"/>
      <c r="AU65" s="13"/>
      <c r="AV65" s="10"/>
      <c r="AW65" s="10"/>
      <c r="AX65" s="10"/>
      <c r="AY65" s="10"/>
      <c r="AZ65" s="12"/>
      <c r="BA65" s="12"/>
      <c r="BB65" s="12"/>
      <c r="BC65" s="12"/>
      <c r="BD65" s="12"/>
      <c r="BE65" s="10"/>
      <c r="BF65" s="10"/>
      <c r="BG65" s="11"/>
      <c r="BH65" s="10"/>
      <c r="BI65" s="10"/>
      <c r="BJ65" s="13"/>
      <c r="BK65" s="13"/>
      <c r="BL65" s="13"/>
      <c r="BM65" s="9"/>
      <c r="BN65" s="13"/>
      <c r="BO65" s="9"/>
      <c r="BP65" s="13"/>
      <c r="BQ65" s="13"/>
      <c r="BR65" s="13"/>
      <c r="BS65" s="9"/>
      <c r="BT65" s="3"/>
      <c r="BU65" s="3"/>
      <c r="BV65" s="3"/>
      <c r="BW65" s="3"/>
      <c r="BX65" s="3"/>
      <c r="BY65" s="3"/>
      <c r="BZ65" s="3"/>
      <c r="CA65" s="3"/>
      <c r="CH65" s="27"/>
      <c r="CI65" s="84"/>
    </row>
    <row r="66" spans="3:87" ht="14.45" customHeight="1" x14ac:dyDescent="0.25">
      <c r="C66" s="3"/>
      <c r="D66" s="3"/>
      <c r="E66" s="3"/>
      <c r="F66" s="3"/>
      <c r="G66" s="3"/>
      <c r="H66" s="3"/>
      <c r="I66" s="3"/>
      <c r="J66" s="3"/>
      <c r="K66" s="3"/>
      <c r="L66" s="3"/>
      <c r="M66" s="3"/>
      <c r="N66" s="3"/>
      <c r="O66" s="3"/>
      <c r="P66" s="3"/>
      <c r="Q66" s="3"/>
      <c r="R66" s="3"/>
      <c r="S66" s="3"/>
      <c r="T66" s="3"/>
      <c r="U66" s="13"/>
      <c r="V66" s="9"/>
      <c r="W66" s="9"/>
      <c r="X66" s="9"/>
      <c r="Y66" s="9"/>
      <c r="Z66" s="13"/>
      <c r="AA66" s="13"/>
      <c r="AB66" s="13"/>
      <c r="AC66" s="9"/>
      <c r="AD66" s="9"/>
      <c r="AE66" s="9"/>
      <c r="AF66" s="9"/>
      <c r="AG66" s="13"/>
      <c r="AH66" s="9"/>
      <c r="AI66" s="13"/>
      <c r="AJ66" s="13"/>
      <c r="AK66" s="13"/>
      <c r="AL66" s="13"/>
      <c r="AM66" s="13"/>
      <c r="AN66" s="9"/>
      <c r="AO66" s="9"/>
      <c r="AP66" s="13"/>
      <c r="AQ66" s="13"/>
      <c r="AR66" s="13"/>
      <c r="AS66" s="9"/>
      <c r="AT66" s="13"/>
      <c r="AU66" s="13"/>
      <c r="AV66" s="10"/>
      <c r="AW66" s="10"/>
      <c r="AX66" s="10"/>
      <c r="AY66" s="10"/>
      <c r="BA66" s="12"/>
      <c r="BB66" s="12"/>
      <c r="BC66" s="12"/>
      <c r="BE66" s="10"/>
      <c r="BF66" s="10"/>
      <c r="BG66" s="10"/>
      <c r="BH66" s="10"/>
      <c r="BI66" s="13"/>
      <c r="BJ66" s="13"/>
      <c r="BK66" s="13"/>
      <c r="BL66" s="13"/>
      <c r="BM66" s="9"/>
      <c r="BN66" s="13"/>
      <c r="BO66" s="9"/>
      <c r="BP66" s="13"/>
      <c r="BQ66" s="9"/>
      <c r="BR66" s="9"/>
      <c r="BS66" s="3"/>
      <c r="BT66" s="3"/>
      <c r="BU66" s="3"/>
      <c r="BV66" s="3"/>
      <c r="BW66" s="3"/>
      <c r="BX66" s="3"/>
      <c r="BY66" s="3"/>
      <c r="BZ66" s="3"/>
      <c r="CA66" s="3"/>
      <c r="CH66" s="27"/>
      <c r="CI66" s="84"/>
    </row>
    <row r="67" spans="3:87" ht="15" customHeight="1" x14ac:dyDescent="0.25">
      <c r="C67" s="3"/>
      <c r="D67" s="3"/>
      <c r="E67" s="3"/>
      <c r="F67" s="3"/>
      <c r="G67" s="3"/>
      <c r="H67" s="3"/>
      <c r="I67" s="3"/>
      <c r="J67" s="3"/>
      <c r="K67" s="3"/>
      <c r="L67" s="3"/>
      <c r="M67" s="3"/>
      <c r="N67" s="3"/>
      <c r="O67" s="3"/>
      <c r="P67" s="3"/>
      <c r="Q67" s="3"/>
      <c r="R67" s="3"/>
      <c r="S67" s="3"/>
      <c r="T67" s="3"/>
      <c r="U67" s="3"/>
      <c r="V67" s="13"/>
      <c r="W67" s="9"/>
      <c r="X67" s="13"/>
      <c r="Y67" s="13"/>
      <c r="Z67" s="9"/>
      <c r="AA67" s="13"/>
      <c r="AB67" s="13"/>
      <c r="AC67" s="13"/>
      <c r="AD67" s="13"/>
      <c r="AE67" s="13"/>
      <c r="AF67" s="13"/>
      <c r="AG67" s="13"/>
      <c r="AH67" s="9"/>
      <c r="AI67" s="13"/>
      <c r="AJ67" s="13"/>
      <c r="AK67" s="13"/>
      <c r="AL67" s="13"/>
      <c r="AM67" s="13"/>
      <c r="AN67" s="13"/>
      <c r="AO67" s="13"/>
      <c r="AP67" s="13"/>
      <c r="AQ67" s="13"/>
      <c r="AR67" s="13"/>
      <c r="AS67" s="9"/>
      <c r="AT67" s="13"/>
      <c r="AU67" s="9"/>
      <c r="AV67" s="9"/>
      <c r="AW67" s="9"/>
      <c r="AX67" s="9"/>
      <c r="AY67" s="9"/>
      <c r="AZ67" s="9"/>
      <c r="BA67" s="9"/>
      <c r="BB67" s="9"/>
      <c r="BC67" s="9"/>
      <c r="BD67" s="9"/>
      <c r="BE67" s="9"/>
      <c r="BF67" s="10"/>
      <c r="BG67" s="10"/>
      <c r="BH67" s="10"/>
      <c r="BI67" s="9"/>
      <c r="BJ67" s="9"/>
      <c r="BK67" s="9"/>
      <c r="BL67" s="13"/>
      <c r="BM67" s="9"/>
      <c r="BN67" s="13"/>
      <c r="BO67" s="13"/>
      <c r="BP67" s="13"/>
      <c r="BQ67" s="9"/>
      <c r="BR67" s="3"/>
      <c r="BS67" s="3"/>
      <c r="BT67" s="3"/>
      <c r="BU67" s="3"/>
      <c r="BV67" s="3"/>
      <c r="BW67" s="3"/>
      <c r="BX67" s="3"/>
      <c r="BY67" s="3"/>
      <c r="BZ67" s="3"/>
      <c r="CA67" s="3"/>
      <c r="CH67" s="27"/>
      <c r="CI67" s="84"/>
    </row>
    <row r="68" spans="3:87" x14ac:dyDescent="0.7">
      <c r="C68" s="5"/>
      <c r="D68" s="5"/>
      <c r="E68" s="5"/>
      <c r="F68" s="5"/>
      <c r="G68" s="5"/>
      <c r="H68" s="5"/>
      <c r="I68" s="5"/>
      <c r="J68" s="5"/>
      <c r="K68" s="5"/>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1"/>
    </row>
  </sheetData>
  <mergeCells count="27">
    <mergeCell ref="CH5:CH13"/>
    <mergeCell ref="CH32:CH40"/>
    <mergeCell ref="CI32:CI40"/>
    <mergeCell ref="CH26:CH31"/>
    <mergeCell ref="CH20:CH25"/>
    <mergeCell ref="CI20:CI25"/>
    <mergeCell ref="CI56:CI61"/>
    <mergeCell ref="CH47:CH55"/>
    <mergeCell ref="CI47:CI55"/>
    <mergeCell ref="CH41:CH46"/>
    <mergeCell ref="CI41:CI46"/>
    <mergeCell ref="CI62:CI67"/>
    <mergeCell ref="CH62:CH67"/>
    <mergeCell ref="DV6:ED11"/>
    <mergeCell ref="DV12:ED17"/>
    <mergeCell ref="DV18:ED23"/>
    <mergeCell ref="DV24:ED29"/>
    <mergeCell ref="DV30:ED35"/>
    <mergeCell ref="DV36:ED41"/>
    <mergeCell ref="DV42:ED47"/>
    <mergeCell ref="DV48:ED53"/>
    <mergeCell ref="DV54:ED59"/>
    <mergeCell ref="CI26:CI31"/>
    <mergeCell ref="CI5:CI13"/>
    <mergeCell ref="CH14:CH19"/>
    <mergeCell ref="CI14:CI19"/>
    <mergeCell ref="CH56:CH61"/>
  </mergeCells>
  <conditionalFormatting sqref="E1:F2 O2:S4 AJ1:AM2 AR3:AU4 BD4:BH7 BM10:BP14 BU18:BY22 BT34:BW38 BV42:BZ49 BS52:BW59 AM58:AR64 I59:N65 W67:AA68 J45:Q50 E34:J38 AD30:AJ34 AS24 AP19 AV19:AX22 AY10:BB13 Z7:AE11 I11:N17">
    <cfRule type="cellIs" dxfId="27" priority="8" operator="equal">
      <formula>$CI$5="відеокамера"</formula>
    </cfRule>
  </conditionalFormatting>
  <conditionalFormatting sqref="CU9 K1 H1 I3 D4:F8 Q8:S10 AB3:AC4 AJ4:AK9 AM9:AO11 AG14:AI16 Y15:AA17 T17:W18 O20:P22 H22:K26 F29:I31 T30:V32 W35:Y38 AD40:AF43 Y44:Z46 T48:V51 Z50:AC52 W54:Z57 T59:W62 W64:AA65 AF59:AH64 O54:R57 AU67:AW68 BA68:BC68 AY62:BA66 AW55:BA58 AT48:AX52 AP41:AS43 AP34:AQ37 AT33:AW37 BB28:BD33 BF22:BG24 BJ18:BK22 BH8:BJ10 BM3:BP4 BU2:BV3">
    <cfRule type="cellIs" dxfId="26" priority="7" operator="equal">
      <formula>$CI$14="плеєр"</formula>
    </cfRule>
  </conditionalFormatting>
  <conditionalFormatting sqref="C1:CA1 C8:CB10 C17:CA17 C68:CA68">
    <cfRule type="cellIs" dxfId="25" priority="6" operator="equal">
      <formula>$CI$20="диктофон"</formula>
    </cfRule>
  </conditionalFormatting>
  <conditionalFormatting sqref="C3:CA3 C21:CA23 C26:CA27 B39:CA40 C50:CB52">
    <cfRule type="cellIs" dxfId="24" priority="5" operator="equal">
      <formula>$CI$26="смартфон"</formula>
    </cfRule>
  </conditionalFormatting>
  <conditionalFormatting sqref="C63:CA64 C57:CA58 B45:CA47 B33:CA33 C19:CA19 B14:CA14 B12:CA12 B5:CA6 C4:CA4 B2:CA2">
    <cfRule type="cellIs" dxfId="23" priority="4" operator="equal">
      <formula>$CI$32="калькулятор"</formula>
    </cfRule>
  </conditionalFormatting>
  <conditionalFormatting sqref="C66:CA67 C61:CA63 B55:CB57 C43:CA44 B36:CA38 B30:BZ32 B25:CA25 B18:CA18 C16:CA16 C13:CA13">
    <cfRule type="cellIs" dxfId="22" priority="3" operator="equal">
      <formula>$CI$41="комп'ютер"</formula>
    </cfRule>
  </conditionalFormatting>
  <conditionalFormatting sqref="C11:CA11 C20:CA20 C28:CA29 B34:CB35 E41:CB42 B48:CA49 B54:CA54 B59:CA60">
    <cfRule type="cellIs" dxfId="21" priority="2" operator="equal">
      <formula>$CI$47="джойстик"</formula>
    </cfRule>
  </conditionalFormatting>
  <conditionalFormatting sqref="C64:CB65 A52:CA53 C40:E42 BZ30:CA32 B24:CA24 BV21:BV22 B15:CA15 B7:CA7">
    <cfRule type="cellIs" dxfId="20" priority="1" operator="equal">
      <formula>$CI$56="мікрофон"</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3BF06-DBA5-422C-9C75-5C95F197B9EE}">
  <sheetPr>
    <tabColor rgb="FF7030A0"/>
  </sheetPr>
  <dimension ref="D5:DF46"/>
  <sheetViews>
    <sheetView showGridLines="0" zoomScale="44" zoomScaleNormal="44" workbookViewId="0">
      <selection activeCell="CJ41" sqref="CJ41:CO46"/>
    </sheetView>
  </sheetViews>
  <sheetFormatPr defaultColWidth="3.5703125" defaultRowHeight="14.25" customHeight="1" x14ac:dyDescent="0.25"/>
  <cols>
    <col min="87" max="87" width="9.42578125" customWidth="1"/>
    <col min="106" max="107" width="3.5703125" customWidth="1"/>
    <col min="108" max="108" width="1" customWidth="1"/>
    <col min="109" max="110" width="3.5703125" hidden="1" customWidth="1"/>
  </cols>
  <sheetData>
    <row r="5" spans="4:110" ht="14.25" customHeight="1" thickBot="1" x14ac:dyDescent="0.3"/>
    <row r="6" spans="4:110" ht="14.25" customHeight="1" x14ac:dyDescent="0.25">
      <c r="H6" s="17"/>
      <c r="I6" s="17"/>
      <c r="J6" s="17"/>
      <c r="K6" s="17"/>
      <c r="AC6" s="17"/>
      <c r="AD6" s="17"/>
      <c r="AE6" s="17"/>
      <c r="AF6" s="17"/>
      <c r="CJ6" s="42" t="s">
        <v>10</v>
      </c>
      <c r="CK6" s="43"/>
      <c r="CL6" s="44" t="s">
        <v>11</v>
      </c>
      <c r="CM6" s="44"/>
      <c r="CN6" s="44"/>
      <c r="CO6" s="44"/>
      <c r="CP6" s="44"/>
      <c r="CQ6" s="44"/>
      <c r="CR6" s="44"/>
      <c r="CS6" s="44"/>
      <c r="CT6" s="44"/>
      <c r="CU6" s="44"/>
      <c r="CV6" s="44"/>
      <c r="CW6" s="44"/>
      <c r="CX6" s="44"/>
      <c r="CY6" s="44"/>
      <c r="CZ6" s="45"/>
    </row>
    <row r="7" spans="4:110" ht="14.25" customHeight="1" x14ac:dyDescent="0.25">
      <c r="F7" s="17"/>
      <c r="G7" s="17"/>
      <c r="H7" s="18"/>
      <c r="I7" s="18"/>
      <c r="J7" s="18"/>
      <c r="K7" s="18"/>
      <c r="L7" s="17"/>
      <c r="M7" s="17"/>
      <c r="AA7" s="17"/>
      <c r="AB7" s="17"/>
      <c r="AC7" s="18"/>
      <c r="AD7" s="18"/>
      <c r="AE7" s="18"/>
      <c r="AF7" s="18"/>
      <c r="AG7" s="17"/>
      <c r="AH7" s="17"/>
      <c r="CJ7" s="36"/>
      <c r="CK7" s="37"/>
      <c r="CL7" s="46"/>
      <c r="CM7" s="46"/>
      <c r="CN7" s="46"/>
      <c r="CO7" s="46"/>
      <c r="CP7" s="46"/>
      <c r="CQ7" s="46"/>
      <c r="CR7" s="46"/>
      <c r="CS7" s="46"/>
      <c r="CT7" s="46"/>
      <c r="CU7" s="46"/>
      <c r="CV7" s="46"/>
      <c r="CW7" s="46"/>
      <c r="CX7" s="46"/>
      <c r="CY7" s="46"/>
      <c r="CZ7" s="47"/>
    </row>
    <row r="8" spans="4:110" ht="14.25" customHeight="1" x14ac:dyDescent="0.25">
      <c r="E8" s="17"/>
      <c r="F8" s="18"/>
      <c r="G8" s="18"/>
      <c r="H8" s="18"/>
      <c r="I8" s="18"/>
      <c r="J8" s="18"/>
      <c r="K8" s="18"/>
      <c r="L8" s="18"/>
      <c r="M8" s="18"/>
      <c r="N8" s="17"/>
      <c r="O8" s="17"/>
      <c r="P8" s="17"/>
      <c r="T8" s="17"/>
      <c r="Z8" s="17"/>
      <c r="AA8" s="18"/>
      <c r="AB8" s="18"/>
      <c r="AC8" s="18"/>
      <c r="AD8" s="18"/>
      <c r="AE8" s="18"/>
      <c r="AF8" s="18"/>
      <c r="AG8" s="18"/>
      <c r="AH8" s="18"/>
      <c r="AI8" s="17"/>
      <c r="CJ8" s="36"/>
      <c r="CK8" s="37"/>
      <c r="CL8" s="46"/>
      <c r="CM8" s="46"/>
      <c r="CN8" s="46"/>
      <c r="CO8" s="46"/>
      <c r="CP8" s="46"/>
      <c r="CQ8" s="46"/>
      <c r="CR8" s="46"/>
      <c r="CS8" s="46"/>
      <c r="CT8" s="46"/>
      <c r="CU8" s="46"/>
      <c r="CV8" s="46"/>
      <c r="CW8" s="46"/>
      <c r="CX8" s="46"/>
      <c r="CY8" s="46"/>
      <c r="CZ8" s="47"/>
    </row>
    <row r="9" spans="4:110" ht="14.25" customHeight="1" x14ac:dyDescent="0.25">
      <c r="E9" s="17"/>
      <c r="F9" s="18"/>
      <c r="G9" s="18"/>
      <c r="H9" s="18"/>
      <c r="I9" s="18"/>
      <c r="J9" s="18"/>
      <c r="K9" s="18"/>
      <c r="L9" s="18"/>
      <c r="M9" s="18"/>
      <c r="N9" s="17"/>
      <c r="O9" s="10"/>
      <c r="P9" s="10"/>
      <c r="Q9" s="17"/>
      <c r="R9" s="17"/>
      <c r="S9" s="17"/>
      <c r="T9" s="17"/>
      <c r="V9" s="17"/>
      <c r="W9" s="17"/>
      <c r="Z9" s="17"/>
      <c r="AA9" s="18"/>
      <c r="AB9" s="18"/>
      <c r="AC9" s="18"/>
      <c r="AD9" s="18"/>
      <c r="AE9" s="18"/>
      <c r="AF9" s="18"/>
      <c r="AG9" s="18"/>
      <c r="AH9" s="18"/>
      <c r="AI9" s="17"/>
      <c r="CJ9" s="36">
        <v>1</v>
      </c>
      <c r="CK9" s="37"/>
      <c r="CL9" s="37">
        <v>0</v>
      </c>
      <c r="CM9" s="37"/>
      <c r="CN9" s="37"/>
      <c r="CO9" s="37"/>
      <c r="CP9" s="37"/>
      <c r="CQ9" s="37"/>
      <c r="CR9" s="37"/>
      <c r="CS9" s="37"/>
      <c r="CT9" s="37"/>
      <c r="CU9" s="37"/>
      <c r="CV9" s="37"/>
      <c r="CW9" s="37"/>
      <c r="CX9" s="37"/>
      <c r="CY9" s="37"/>
      <c r="CZ9" s="38"/>
      <c r="DD9" s="35">
        <f>IF(CL9="системний блок",1,0)</f>
        <v>0</v>
      </c>
      <c r="DE9" s="35"/>
      <c r="DF9" s="35"/>
    </row>
    <row r="10" spans="4:110" ht="14.25" customHeight="1" x14ac:dyDescent="0.25">
      <c r="D10" s="17"/>
      <c r="E10" s="18"/>
      <c r="F10" s="17"/>
      <c r="G10" s="17"/>
      <c r="H10" s="17"/>
      <c r="I10" s="18"/>
      <c r="J10" s="18"/>
      <c r="K10" s="18"/>
      <c r="L10" s="18"/>
      <c r="M10" s="17"/>
      <c r="N10" s="10"/>
      <c r="O10" s="17"/>
      <c r="P10" s="10"/>
      <c r="Q10" s="10"/>
      <c r="R10" s="17"/>
      <c r="S10" s="18"/>
      <c r="T10" s="18"/>
      <c r="U10" s="17"/>
      <c r="V10" s="18"/>
      <c r="W10" s="17"/>
      <c r="Y10" s="17"/>
      <c r="Z10" s="18"/>
      <c r="AA10" s="18"/>
      <c r="AB10" s="18"/>
      <c r="AC10" s="18"/>
      <c r="AD10" s="18"/>
      <c r="AE10" s="18"/>
      <c r="AF10" s="17"/>
      <c r="AG10" s="17"/>
      <c r="AH10" s="17"/>
      <c r="AI10" s="18"/>
      <c r="AJ10" s="17"/>
      <c r="CJ10" s="36"/>
      <c r="CK10" s="37"/>
      <c r="CL10" s="37"/>
      <c r="CM10" s="37"/>
      <c r="CN10" s="37"/>
      <c r="CO10" s="37"/>
      <c r="CP10" s="37"/>
      <c r="CQ10" s="37"/>
      <c r="CR10" s="37"/>
      <c r="CS10" s="37"/>
      <c r="CT10" s="37"/>
      <c r="CU10" s="37"/>
      <c r="CV10" s="37"/>
      <c r="CW10" s="37"/>
      <c r="CX10" s="37"/>
      <c r="CY10" s="37"/>
      <c r="CZ10" s="38"/>
      <c r="DD10" s="35"/>
      <c r="DE10" s="35"/>
      <c r="DF10" s="35"/>
    </row>
    <row r="11" spans="4:110" ht="14.25" customHeight="1" x14ac:dyDescent="0.25">
      <c r="D11" s="17"/>
      <c r="E11" s="17"/>
      <c r="F11" s="19"/>
      <c r="G11" s="19"/>
      <c r="H11" s="19"/>
      <c r="I11" s="17"/>
      <c r="J11" s="18"/>
      <c r="K11" s="18"/>
      <c r="L11" s="18"/>
      <c r="M11" s="17"/>
      <c r="N11" s="10"/>
      <c r="O11" s="10"/>
      <c r="P11" s="17"/>
      <c r="Q11" s="10"/>
      <c r="R11" s="17"/>
      <c r="S11" s="18"/>
      <c r="T11" s="18"/>
      <c r="U11" s="18"/>
      <c r="V11" s="18"/>
      <c r="W11" s="18"/>
      <c r="X11" s="17"/>
      <c r="Y11" s="17"/>
      <c r="Z11" s="18"/>
      <c r="AA11" s="18"/>
      <c r="AB11" s="18"/>
      <c r="AC11" s="18"/>
      <c r="AD11" s="18"/>
      <c r="AE11" s="17"/>
      <c r="AF11" s="19"/>
      <c r="AG11" s="19"/>
      <c r="AH11" s="19"/>
      <c r="AI11" s="17"/>
      <c r="AJ11" s="17"/>
      <c r="CJ11" s="36"/>
      <c r="CK11" s="37"/>
      <c r="CL11" s="37"/>
      <c r="CM11" s="37"/>
      <c r="CN11" s="37"/>
      <c r="CO11" s="37"/>
      <c r="CP11" s="37"/>
      <c r="CQ11" s="37"/>
      <c r="CR11" s="37"/>
      <c r="CS11" s="37"/>
      <c r="CT11" s="37"/>
      <c r="CU11" s="37"/>
      <c r="CV11" s="37"/>
      <c r="CW11" s="37"/>
      <c r="CX11" s="37"/>
      <c r="CY11" s="37"/>
      <c r="CZ11" s="38"/>
      <c r="DD11" s="35"/>
      <c r="DE11" s="35"/>
      <c r="DF11" s="35"/>
    </row>
    <row r="12" spans="4:110" ht="14.25" customHeight="1" x14ac:dyDescent="0.25">
      <c r="D12" s="17"/>
      <c r="E12" s="19"/>
      <c r="F12" s="19"/>
      <c r="G12" s="19"/>
      <c r="H12" s="19"/>
      <c r="I12" s="19"/>
      <c r="J12" s="17"/>
      <c r="K12" s="18"/>
      <c r="L12" s="18"/>
      <c r="M12" s="17"/>
      <c r="N12" s="17"/>
      <c r="O12" s="10"/>
      <c r="P12" s="10"/>
      <c r="Q12" s="17"/>
      <c r="R12" s="18"/>
      <c r="S12" s="18"/>
      <c r="T12" s="18"/>
      <c r="U12" s="18"/>
      <c r="V12" s="18"/>
      <c r="W12" s="18"/>
      <c r="X12" s="18"/>
      <c r="Y12" s="18"/>
      <c r="Z12" s="18"/>
      <c r="AA12" s="18"/>
      <c r="AB12" s="18"/>
      <c r="AC12" s="18"/>
      <c r="AD12" s="17"/>
      <c r="AE12" s="20"/>
      <c r="AF12" s="19"/>
      <c r="AG12" s="19"/>
      <c r="AH12" s="19"/>
      <c r="AI12" s="19"/>
      <c r="AJ12" s="17"/>
      <c r="CJ12" s="36">
        <v>2</v>
      </c>
      <c r="CK12" s="37"/>
      <c r="CL12" s="37">
        <v>0</v>
      </c>
      <c r="CM12" s="37"/>
      <c r="CN12" s="37"/>
      <c r="CO12" s="37"/>
      <c r="CP12" s="37"/>
      <c r="CQ12" s="37"/>
      <c r="CR12" s="37"/>
      <c r="CS12" s="37"/>
      <c r="CT12" s="37"/>
      <c r="CU12" s="37"/>
      <c r="CV12" s="37"/>
      <c r="CW12" s="37"/>
      <c r="CX12" s="37"/>
      <c r="CY12" s="37"/>
      <c r="CZ12" s="38"/>
      <c r="DD12" s="35">
        <f>IF(CL12="миша",1,0)</f>
        <v>0</v>
      </c>
      <c r="DE12" s="35"/>
      <c r="DF12" s="35"/>
    </row>
    <row r="13" spans="4:110" ht="14.25" customHeight="1" x14ac:dyDescent="0.25">
      <c r="D13" s="17"/>
      <c r="E13" s="20"/>
      <c r="F13" s="17"/>
      <c r="G13" s="17"/>
      <c r="H13" s="17"/>
      <c r="I13" s="17"/>
      <c r="J13" s="17"/>
      <c r="K13" s="17"/>
      <c r="L13" s="17"/>
      <c r="M13" s="10"/>
      <c r="N13" s="17"/>
      <c r="O13" s="17"/>
      <c r="P13" s="17"/>
      <c r="Q13" s="17"/>
      <c r="R13" s="18"/>
      <c r="S13" s="18"/>
      <c r="T13" s="18"/>
      <c r="U13" s="18"/>
      <c r="V13" s="18"/>
      <c r="W13" s="18"/>
      <c r="X13" s="18"/>
      <c r="Y13" s="18"/>
      <c r="Z13" s="18"/>
      <c r="AA13" s="18"/>
      <c r="AB13" s="18"/>
      <c r="AC13" s="18"/>
      <c r="AD13" s="17"/>
      <c r="AE13" s="20"/>
      <c r="AF13" s="20"/>
      <c r="AG13" s="19"/>
      <c r="AH13" s="19"/>
      <c r="AI13" s="19"/>
      <c r="AJ13" s="17"/>
      <c r="CJ13" s="36"/>
      <c r="CK13" s="37"/>
      <c r="CL13" s="37"/>
      <c r="CM13" s="37"/>
      <c r="CN13" s="37"/>
      <c r="CO13" s="37"/>
      <c r="CP13" s="37"/>
      <c r="CQ13" s="37"/>
      <c r="CR13" s="37"/>
      <c r="CS13" s="37"/>
      <c r="CT13" s="37"/>
      <c r="CU13" s="37"/>
      <c r="CV13" s="37"/>
      <c r="CW13" s="37"/>
      <c r="CX13" s="37"/>
      <c r="CY13" s="37"/>
      <c r="CZ13" s="38"/>
      <c r="DD13" s="35"/>
      <c r="DE13" s="35"/>
      <c r="DF13" s="35"/>
    </row>
    <row r="14" spans="4:110" ht="14.25" customHeight="1" x14ac:dyDescent="0.25">
      <c r="E14" s="17"/>
      <c r="F14" s="20"/>
      <c r="G14" s="17"/>
      <c r="H14" s="17"/>
      <c r="I14" s="10"/>
      <c r="J14" s="10"/>
      <c r="K14" s="10"/>
      <c r="L14" s="17"/>
      <c r="M14" s="17"/>
      <c r="N14" s="18"/>
      <c r="O14" s="18"/>
      <c r="P14" s="18"/>
      <c r="Q14" s="18"/>
      <c r="R14" s="18"/>
      <c r="S14" s="18"/>
      <c r="T14" s="18"/>
      <c r="U14" s="18"/>
      <c r="V14" s="18"/>
      <c r="W14" s="18"/>
      <c r="X14" s="18"/>
      <c r="Y14" s="18"/>
      <c r="Z14" s="18"/>
      <c r="AA14" s="18"/>
      <c r="AB14" s="18"/>
      <c r="AC14" s="17"/>
      <c r="AD14" s="20"/>
      <c r="AE14" s="20"/>
      <c r="AF14" s="20"/>
      <c r="AG14" s="19"/>
      <c r="AH14" s="19"/>
      <c r="AI14" s="17"/>
      <c r="CJ14" s="36"/>
      <c r="CK14" s="37"/>
      <c r="CL14" s="37"/>
      <c r="CM14" s="37"/>
      <c r="CN14" s="37"/>
      <c r="CO14" s="37"/>
      <c r="CP14" s="37"/>
      <c r="CQ14" s="37"/>
      <c r="CR14" s="37"/>
      <c r="CS14" s="37"/>
      <c r="CT14" s="37"/>
      <c r="CU14" s="37"/>
      <c r="CV14" s="37"/>
      <c r="CW14" s="37"/>
      <c r="CX14" s="37"/>
      <c r="CY14" s="37"/>
      <c r="CZ14" s="38"/>
      <c r="DD14" s="35"/>
      <c r="DE14" s="35"/>
      <c r="DF14" s="35"/>
    </row>
    <row r="15" spans="4:110" ht="14.25" customHeight="1" x14ac:dyDescent="0.25">
      <c r="E15" s="17"/>
      <c r="F15" s="20"/>
      <c r="G15" s="17"/>
      <c r="H15" s="10"/>
      <c r="I15" s="10"/>
      <c r="J15" s="17"/>
      <c r="K15" s="10"/>
      <c r="L15" s="10"/>
      <c r="M15" s="17"/>
      <c r="N15" s="18"/>
      <c r="O15" s="18"/>
      <c r="P15" s="18"/>
      <c r="Q15" s="18"/>
      <c r="R15" s="18"/>
      <c r="S15" s="18"/>
      <c r="T15" s="18"/>
      <c r="U15" s="18"/>
      <c r="V15" s="18"/>
      <c r="W15" s="18"/>
      <c r="X15" s="18"/>
      <c r="Y15" s="18"/>
      <c r="Z15" s="18"/>
      <c r="AA15" s="18"/>
      <c r="AB15" s="18"/>
      <c r="AC15" s="17"/>
      <c r="AD15" s="20"/>
      <c r="AE15" s="20"/>
      <c r="AF15" s="20"/>
      <c r="AG15" s="20"/>
      <c r="AH15" s="20"/>
      <c r="AI15" s="17"/>
      <c r="CJ15" s="36">
        <v>3</v>
      </c>
      <c r="CK15" s="37"/>
      <c r="CL15" s="37">
        <v>0</v>
      </c>
      <c r="CM15" s="37"/>
      <c r="CN15" s="37"/>
      <c r="CO15" s="37"/>
      <c r="CP15" s="37"/>
      <c r="CQ15" s="37"/>
      <c r="CR15" s="37"/>
      <c r="CS15" s="37"/>
      <c r="CT15" s="37"/>
      <c r="CU15" s="37"/>
      <c r="CV15" s="37"/>
      <c r="CW15" s="37"/>
      <c r="CX15" s="37"/>
      <c r="CY15" s="37"/>
      <c r="CZ15" s="38"/>
      <c r="DD15" s="35">
        <f>IF(CL15="клавіатура",1,0)</f>
        <v>0</v>
      </c>
      <c r="DE15" s="35"/>
      <c r="DF15" s="35"/>
    </row>
    <row r="16" spans="4:110" ht="14.25" customHeight="1" x14ac:dyDescent="0.25">
      <c r="F16" s="17"/>
      <c r="G16" s="20"/>
      <c r="H16" s="17"/>
      <c r="I16" s="10"/>
      <c r="J16" s="10"/>
      <c r="K16" s="17"/>
      <c r="L16" s="10"/>
      <c r="M16" s="17"/>
      <c r="P16" s="18"/>
      <c r="Q16" s="18"/>
      <c r="R16" s="18"/>
      <c r="S16" s="18"/>
      <c r="T16" s="18"/>
      <c r="U16" s="18"/>
      <c r="V16" s="18"/>
      <c r="W16" s="18"/>
      <c r="X16" s="18"/>
      <c r="Y16" s="18"/>
      <c r="Z16" s="18"/>
      <c r="AA16" s="18"/>
      <c r="AB16" s="18"/>
      <c r="AC16" s="18"/>
      <c r="AD16" s="17"/>
      <c r="AE16" s="20"/>
      <c r="AF16" s="20"/>
      <c r="AG16" s="17"/>
      <c r="AH16" s="17"/>
      <c r="CJ16" s="36"/>
      <c r="CK16" s="37"/>
      <c r="CL16" s="37"/>
      <c r="CM16" s="37"/>
      <c r="CN16" s="37"/>
      <c r="CO16" s="37"/>
      <c r="CP16" s="37"/>
      <c r="CQ16" s="37"/>
      <c r="CR16" s="37"/>
      <c r="CS16" s="37"/>
      <c r="CT16" s="37"/>
      <c r="CU16" s="37"/>
      <c r="CV16" s="37"/>
      <c r="CW16" s="37"/>
      <c r="CX16" s="37"/>
      <c r="CY16" s="37"/>
      <c r="CZ16" s="38"/>
      <c r="DD16" s="35"/>
      <c r="DE16" s="35"/>
      <c r="DF16" s="35"/>
    </row>
    <row r="17" spans="7:110" ht="14.25" customHeight="1" x14ac:dyDescent="0.25">
      <c r="G17" s="17"/>
      <c r="H17" s="20"/>
      <c r="I17" s="17"/>
      <c r="J17" s="10"/>
      <c r="K17" s="10"/>
      <c r="L17" s="17"/>
      <c r="Q17" s="18"/>
      <c r="R17" s="18"/>
      <c r="S17" s="18"/>
      <c r="T17" s="18"/>
      <c r="U17" s="18"/>
      <c r="V17" s="18"/>
      <c r="W17" s="18"/>
      <c r="X17" s="18"/>
      <c r="Y17" s="18"/>
      <c r="Z17" s="18"/>
      <c r="AA17" s="18"/>
      <c r="AB17" s="18"/>
      <c r="AC17" s="18"/>
      <c r="AD17" s="17"/>
      <c r="AE17" s="17"/>
      <c r="AF17" s="17"/>
      <c r="CJ17" s="36"/>
      <c r="CK17" s="37"/>
      <c r="CL17" s="37"/>
      <c r="CM17" s="37"/>
      <c r="CN17" s="37"/>
      <c r="CO17" s="37"/>
      <c r="CP17" s="37"/>
      <c r="CQ17" s="37"/>
      <c r="CR17" s="37"/>
      <c r="CS17" s="37"/>
      <c r="CT17" s="37"/>
      <c r="CU17" s="37"/>
      <c r="CV17" s="37"/>
      <c r="CW17" s="37"/>
      <c r="CX17" s="37"/>
      <c r="CY17" s="37"/>
      <c r="CZ17" s="38"/>
      <c r="DD17" s="35"/>
      <c r="DE17" s="35"/>
      <c r="DF17" s="35"/>
    </row>
    <row r="18" spans="7:110" ht="14.25" customHeight="1" x14ac:dyDescent="0.25">
      <c r="H18" s="17"/>
      <c r="I18" s="17"/>
      <c r="J18" s="17"/>
      <c r="K18" s="17"/>
      <c r="R18" s="18"/>
      <c r="S18" s="18"/>
      <c r="T18" s="18"/>
      <c r="U18" s="18"/>
      <c r="V18" s="18"/>
      <c r="W18" s="18"/>
      <c r="X18" s="18"/>
      <c r="Y18" s="17"/>
      <c r="Z18" s="17"/>
      <c r="AA18" s="17"/>
      <c r="AB18" s="17"/>
      <c r="AC18" s="18"/>
      <c r="AD18" s="18"/>
      <c r="AE18" s="17"/>
      <c r="CJ18" s="36">
        <v>4</v>
      </c>
      <c r="CK18" s="37"/>
      <c r="CL18" s="37">
        <v>0</v>
      </c>
      <c r="CM18" s="37"/>
      <c r="CN18" s="37"/>
      <c r="CO18" s="37"/>
      <c r="CP18" s="37"/>
      <c r="CQ18" s="37"/>
      <c r="CR18" s="37"/>
      <c r="CS18" s="37"/>
      <c r="CT18" s="37"/>
      <c r="CU18" s="37"/>
      <c r="CV18" s="37"/>
      <c r="CW18" s="37"/>
      <c r="CX18" s="37"/>
      <c r="CY18" s="37"/>
      <c r="CZ18" s="38"/>
      <c r="DD18" s="35">
        <f>IF(CL18="сканер",1,0)</f>
        <v>0</v>
      </c>
      <c r="DE18" s="35"/>
      <c r="DF18" s="35"/>
    </row>
    <row r="19" spans="7:110" ht="14.25" customHeight="1" x14ac:dyDescent="0.25">
      <c r="I19" s="17"/>
      <c r="T19" s="18"/>
      <c r="U19" s="18"/>
      <c r="V19" s="18"/>
      <c r="W19" s="18"/>
      <c r="X19" s="17"/>
      <c r="AA19" s="17"/>
      <c r="AB19" s="21"/>
      <c r="AC19" s="17"/>
      <c r="AD19" s="18"/>
      <c r="AE19" s="17"/>
      <c r="CJ19" s="36"/>
      <c r="CK19" s="37"/>
      <c r="CL19" s="37"/>
      <c r="CM19" s="37"/>
      <c r="CN19" s="37"/>
      <c r="CO19" s="37"/>
      <c r="CP19" s="37"/>
      <c r="CQ19" s="37"/>
      <c r="CR19" s="37"/>
      <c r="CS19" s="37"/>
      <c r="CT19" s="37"/>
      <c r="CU19" s="37"/>
      <c r="CV19" s="37"/>
      <c r="CW19" s="37"/>
      <c r="CX19" s="37"/>
      <c r="CY19" s="37"/>
      <c r="CZ19" s="38"/>
      <c r="DD19" s="35"/>
      <c r="DE19" s="35"/>
      <c r="DF19" s="35"/>
    </row>
    <row r="20" spans="7:110" ht="14.25" customHeight="1" x14ac:dyDescent="0.25">
      <c r="I20" s="17"/>
      <c r="M20" s="17"/>
      <c r="V20" s="18"/>
      <c r="W20" s="18"/>
      <c r="X20" s="17"/>
      <c r="AA20" s="17"/>
      <c r="AB20" s="22"/>
      <c r="AC20" s="17"/>
      <c r="AD20" s="18"/>
      <c r="AE20" s="17"/>
      <c r="CJ20" s="36"/>
      <c r="CK20" s="37"/>
      <c r="CL20" s="37"/>
      <c r="CM20" s="37"/>
      <c r="CN20" s="37"/>
      <c r="CO20" s="37"/>
      <c r="CP20" s="37"/>
      <c r="CQ20" s="37"/>
      <c r="CR20" s="37"/>
      <c r="CS20" s="37"/>
      <c r="CT20" s="37"/>
      <c r="CU20" s="37"/>
      <c r="CV20" s="37"/>
      <c r="CW20" s="37"/>
      <c r="CX20" s="37"/>
      <c r="CY20" s="37"/>
      <c r="CZ20" s="38"/>
      <c r="DD20" s="35"/>
      <c r="DE20" s="35"/>
      <c r="DF20" s="35"/>
    </row>
    <row r="21" spans="7:110" ht="14.25" customHeight="1" x14ac:dyDescent="0.25">
      <c r="I21" s="17"/>
      <c r="L21" s="17"/>
      <c r="M21" s="11"/>
      <c r="N21" s="17"/>
      <c r="O21" s="17"/>
      <c r="X21" s="17"/>
      <c r="Y21" s="17"/>
      <c r="Z21" s="17"/>
      <c r="AA21" s="17"/>
      <c r="AB21" s="23"/>
      <c r="AC21" s="17"/>
      <c r="AD21" s="18"/>
      <c r="AE21" s="17"/>
      <c r="CJ21" s="36">
        <v>5</v>
      </c>
      <c r="CK21" s="37"/>
      <c r="CL21" s="37">
        <v>0</v>
      </c>
      <c r="CM21" s="37"/>
      <c r="CN21" s="37"/>
      <c r="CO21" s="37"/>
      <c r="CP21" s="37"/>
      <c r="CQ21" s="37"/>
      <c r="CR21" s="37"/>
      <c r="CS21" s="37"/>
      <c r="CT21" s="37"/>
      <c r="CU21" s="37"/>
      <c r="CV21" s="37"/>
      <c r="CW21" s="37"/>
      <c r="CX21" s="37"/>
      <c r="CY21" s="37"/>
      <c r="CZ21" s="38"/>
      <c r="DD21" s="35">
        <f>IF(CL21="монітор",1,0)</f>
        <v>0</v>
      </c>
      <c r="DE21" s="35"/>
      <c r="DF21" s="35"/>
    </row>
    <row r="22" spans="7:110" ht="14.25" customHeight="1" x14ac:dyDescent="0.25">
      <c r="H22" s="17"/>
      <c r="K22" s="17"/>
      <c r="P22" s="17"/>
      <c r="X22" s="17"/>
      <c r="Y22" s="21"/>
      <c r="Z22" s="22"/>
      <c r="AA22" s="23"/>
      <c r="AC22" s="17"/>
      <c r="AF22" s="17"/>
      <c r="CJ22" s="36"/>
      <c r="CK22" s="37"/>
      <c r="CL22" s="37"/>
      <c r="CM22" s="37"/>
      <c r="CN22" s="37"/>
      <c r="CO22" s="37"/>
      <c r="CP22" s="37"/>
      <c r="CQ22" s="37"/>
      <c r="CR22" s="37"/>
      <c r="CS22" s="37"/>
      <c r="CT22" s="37"/>
      <c r="CU22" s="37"/>
      <c r="CV22" s="37"/>
      <c r="CW22" s="37"/>
      <c r="CX22" s="37"/>
      <c r="CY22" s="37"/>
      <c r="CZ22" s="38"/>
      <c r="DD22" s="35"/>
      <c r="DE22" s="35"/>
      <c r="DF22" s="35"/>
    </row>
    <row r="23" spans="7:110" ht="14.25" customHeight="1" x14ac:dyDescent="0.25">
      <c r="H23" s="17"/>
      <c r="Y23" s="17"/>
      <c r="Z23" s="17"/>
      <c r="AA23" s="17"/>
      <c r="AB23" s="17"/>
      <c r="AF23" s="17"/>
      <c r="CJ23" s="36"/>
      <c r="CK23" s="37"/>
      <c r="CL23" s="37"/>
      <c r="CM23" s="37"/>
      <c r="CN23" s="37"/>
      <c r="CO23" s="37"/>
      <c r="CP23" s="37"/>
      <c r="CQ23" s="37"/>
      <c r="CR23" s="37"/>
      <c r="CS23" s="37"/>
      <c r="CT23" s="37"/>
      <c r="CU23" s="37"/>
      <c r="CV23" s="37"/>
      <c r="CW23" s="37"/>
      <c r="CX23" s="37"/>
      <c r="CY23" s="37"/>
      <c r="CZ23" s="38"/>
      <c r="DD23" s="35"/>
      <c r="DE23" s="35"/>
      <c r="DF23" s="35"/>
    </row>
    <row r="24" spans="7:110" ht="14.25" customHeight="1" x14ac:dyDescent="0.25">
      <c r="G24" s="17"/>
      <c r="H24" s="17"/>
      <c r="I24" s="17"/>
      <c r="J24" s="17"/>
      <c r="T24" s="17"/>
      <c r="AD24" s="17"/>
      <c r="AE24" s="17"/>
      <c r="AF24" s="17"/>
      <c r="AG24" s="17"/>
      <c r="CJ24" s="36">
        <v>6</v>
      </c>
      <c r="CK24" s="37"/>
      <c r="CL24" s="37">
        <v>0</v>
      </c>
      <c r="CM24" s="37"/>
      <c r="CN24" s="37"/>
      <c r="CO24" s="37"/>
      <c r="CP24" s="37"/>
      <c r="CQ24" s="37"/>
      <c r="CR24" s="37"/>
      <c r="CS24" s="37"/>
      <c r="CT24" s="37"/>
      <c r="CU24" s="37"/>
      <c r="CV24" s="37"/>
      <c r="CW24" s="37"/>
      <c r="CX24" s="37"/>
      <c r="CY24" s="37"/>
      <c r="CZ24" s="38"/>
      <c r="DD24" s="35">
        <f>IF(CL24="колонки",1,0)</f>
        <v>0</v>
      </c>
      <c r="DE24" s="35"/>
      <c r="DF24" s="35"/>
    </row>
    <row r="25" spans="7:110" ht="14.25" customHeight="1" x14ac:dyDescent="0.25">
      <c r="H25" s="17"/>
      <c r="AF25" s="17"/>
      <c r="CJ25" s="36"/>
      <c r="CK25" s="37"/>
      <c r="CL25" s="37"/>
      <c r="CM25" s="37"/>
      <c r="CN25" s="37"/>
      <c r="CO25" s="37"/>
      <c r="CP25" s="37"/>
      <c r="CQ25" s="37"/>
      <c r="CR25" s="37"/>
      <c r="CS25" s="37"/>
      <c r="CT25" s="37"/>
      <c r="CU25" s="37"/>
      <c r="CV25" s="37"/>
      <c r="CW25" s="37"/>
      <c r="CX25" s="37"/>
      <c r="CY25" s="37"/>
      <c r="CZ25" s="38"/>
      <c r="DD25" s="35"/>
      <c r="DE25" s="35"/>
      <c r="DF25" s="35"/>
    </row>
    <row r="26" spans="7:110" ht="14.25" customHeight="1" x14ac:dyDescent="0.25">
      <c r="I26" s="17"/>
      <c r="J26" s="17"/>
      <c r="Q26" s="17"/>
      <c r="T26" s="17"/>
      <c r="W26" s="17"/>
      <c r="AD26" s="17"/>
      <c r="AE26" s="17"/>
      <c r="CJ26" s="36"/>
      <c r="CK26" s="37"/>
      <c r="CL26" s="37"/>
      <c r="CM26" s="37"/>
      <c r="CN26" s="37"/>
      <c r="CO26" s="37"/>
      <c r="CP26" s="37"/>
      <c r="CQ26" s="37"/>
      <c r="CR26" s="37"/>
      <c r="CS26" s="37"/>
      <c r="CT26" s="37"/>
      <c r="CU26" s="37"/>
      <c r="CV26" s="37"/>
      <c r="CW26" s="37"/>
      <c r="CX26" s="37"/>
      <c r="CY26" s="37"/>
      <c r="CZ26" s="38"/>
      <c r="DD26" s="35"/>
      <c r="DE26" s="35"/>
      <c r="DF26" s="35"/>
    </row>
    <row r="27" spans="7:110" ht="14.25" customHeight="1" x14ac:dyDescent="0.25">
      <c r="J27" s="17"/>
      <c r="K27" s="17"/>
      <c r="R27" s="17"/>
      <c r="S27" s="17"/>
      <c r="U27" s="17"/>
      <c r="V27" s="17"/>
      <c r="AC27" s="17"/>
      <c r="AD27" s="17"/>
      <c r="CJ27" s="36">
        <v>7</v>
      </c>
      <c r="CK27" s="37"/>
      <c r="CL27" s="37">
        <v>0</v>
      </c>
      <c r="CM27" s="37"/>
      <c r="CN27" s="37"/>
      <c r="CO27" s="37"/>
      <c r="CP27" s="37"/>
      <c r="CQ27" s="37"/>
      <c r="CR27" s="37"/>
      <c r="CS27" s="37"/>
      <c r="CT27" s="37"/>
      <c r="CU27" s="37"/>
      <c r="CV27" s="37"/>
      <c r="CW27" s="37"/>
      <c r="CX27" s="37"/>
      <c r="CY27" s="37"/>
      <c r="CZ27" s="38"/>
      <c r="DD27" s="35">
        <f>IF(CL27="принтер",1,0)</f>
        <v>0</v>
      </c>
      <c r="DE27" s="35"/>
      <c r="DF27" s="35"/>
    </row>
    <row r="28" spans="7:110" ht="14.25" customHeight="1" x14ac:dyDescent="0.25">
      <c r="L28" s="17"/>
      <c r="M28" s="17"/>
      <c r="N28" s="17"/>
      <c r="Z28" s="17"/>
      <c r="AA28" s="17"/>
      <c r="AB28" s="17"/>
      <c r="CJ28" s="36"/>
      <c r="CK28" s="37"/>
      <c r="CL28" s="37"/>
      <c r="CM28" s="37"/>
      <c r="CN28" s="37"/>
      <c r="CO28" s="37"/>
      <c r="CP28" s="37"/>
      <c r="CQ28" s="37"/>
      <c r="CR28" s="37"/>
      <c r="CS28" s="37"/>
      <c r="CT28" s="37"/>
      <c r="CU28" s="37"/>
      <c r="CV28" s="37"/>
      <c r="CW28" s="37"/>
      <c r="CX28" s="37"/>
      <c r="CY28" s="37"/>
      <c r="CZ28" s="38"/>
      <c r="DD28" s="35"/>
      <c r="DE28" s="35"/>
      <c r="DF28" s="35"/>
    </row>
    <row r="29" spans="7:110" ht="14.25" customHeight="1" x14ac:dyDescent="0.25">
      <c r="L29" s="17"/>
      <c r="M29" s="18"/>
      <c r="O29" s="17"/>
      <c r="P29" s="17"/>
      <c r="Q29" s="17"/>
      <c r="T29" s="17"/>
      <c r="U29" s="17"/>
      <c r="V29" s="17"/>
      <c r="W29" s="17"/>
      <c r="X29" s="17"/>
      <c r="Y29" s="17"/>
      <c r="AA29" s="18"/>
      <c r="AB29" s="17"/>
      <c r="CJ29" s="36"/>
      <c r="CK29" s="37"/>
      <c r="CL29" s="37"/>
      <c r="CM29" s="37"/>
      <c r="CN29" s="37"/>
      <c r="CO29" s="37"/>
      <c r="CP29" s="37"/>
      <c r="CQ29" s="37"/>
      <c r="CR29" s="37"/>
      <c r="CS29" s="37"/>
      <c r="CT29" s="37"/>
      <c r="CU29" s="37"/>
      <c r="CV29" s="37"/>
      <c r="CW29" s="37"/>
      <c r="CX29" s="37"/>
      <c r="CY29" s="37"/>
      <c r="CZ29" s="38"/>
      <c r="DD29" s="35"/>
      <c r="DE29" s="35"/>
      <c r="DF29" s="35"/>
    </row>
    <row r="30" spans="7:110" ht="14.25" customHeight="1" x14ac:dyDescent="0.25">
      <c r="L30" s="17"/>
      <c r="M30" s="18"/>
      <c r="R30" s="17"/>
      <c r="S30" s="17"/>
      <c r="AA30" s="18"/>
      <c r="AB30" s="17"/>
      <c r="CJ30" s="36">
        <v>8</v>
      </c>
      <c r="CK30" s="37"/>
      <c r="CL30" s="37">
        <v>0</v>
      </c>
      <c r="CM30" s="37"/>
      <c r="CN30" s="37"/>
      <c r="CO30" s="37"/>
      <c r="CP30" s="37"/>
      <c r="CQ30" s="37"/>
      <c r="CR30" s="37"/>
      <c r="CS30" s="37"/>
      <c r="CT30" s="37"/>
      <c r="CU30" s="37"/>
      <c r="CV30" s="37"/>
      <c r="CW30" s="37"/>
      <c r="CX30" s="37"/>
      <c r="CY30" s="37"/>
      <c r="CZ30" s="38"/>
      <c r="DD30" s="35">
        <f>IF(CL30="роутер",1,0)</f>
        <v>0</v>
      </c>
      <c r="DE30" s="35"/>
      <c r="DF30" s="35"/>
    </row>
    <row r="31" spans="7:110" ht="14.25" customHeight="1" x14ac:dyDescent="0.25">
      <c r="L31" s="17"/>
      <c r="M31" s="18"/>
      <c r="T31" s="17"/>
      <c r="AB31" s="18"/>
      <c r="AC31" s="17"/>
      <c r="CJ31" s="36"/>
      <c r="CK31" s="37"/>
      <c r="CL31" s="37"/>
      <c r="CM31" s="37"/>
      <c r="CN31" s="37"/>
      <c r="CO31" s="37"/>
      <c r="CP31" s="37"/>
      <c r="CQ31" s="37"/>
      <c r="CR31" s="37"/>
      <c r="CS31" s="37"/>
      <c r="CT31" s="37"/>
      <c r="CU31" s="37"/>
      <c r="CV31" s="37"/>
      <c r="CW31" s="37"/>
      <c r="CX31" s="37"/>
      <c r="CY31" s="37"/>
      <c r="CZ31" s="38"/>
      <c r="DD31" s="35"/>
      <c r="DE31" s="35"/>
      <c r="DF31" s="35"/>
    </row>
    <row r="32" spans="7:110" ht="14.25" customHeight="1" x14ac:dyDescent="0.25">
      <c r="K32" s="17"/>
      <c r="L32" s="18"/>
      <c r="P32" s="17"/>
      <c r="U32" s="17"/>
      <c r="V32" s="17"/>
      <c r="W32" s="17"/>
      <c r="X32" s="17"/>
      <c r="AB32" s="18"/>
      <c r="AC32" s="17"/>
      <c r="CJ32" s="36"/>
      <c r="CK32" s="37"/>
      <c r="CL32" s="37"/>
      <c r="CM32" s="37"/>
      <c r="CN32" s="37"/>
      <c r="CO32" s="37"/>
      <c r="CP32" s="37"/>
      <c r="CQ32" s="37"/>
      <c r="CR32" s="37"/>
      <c r="CS32" s="37"/>
      <c r="CT32" s="37"/>
      <c r="CU32" s="37"/>
      <c r="CV32" s="37"/>
      <c r="CW32" s="37"/>
      <c r="CX32" s="37"/>
      <c r="CY32" s="37"/>
      <c r="CZ32" s="38"/>
      <c r="DD32" s="35"/>
      <c r="DE32" s="35"/>
      <c r="DF32" s="35"/>
    </row>
    <row r="33" spans="10:110" ht="14.25" customHeight="1" x14ac:dyDescent="0.25">
      <c r="K33" s="17"/>
      <c r="Q33" s="17"/>
      <c r="R33" s="17"/>
      <c r="S33" s="17"/>
      <c r="T33" s="17"/>
      <c r="AC33" s="17"/>
      <c r="CJ33" s="36">
        <v>9</v>
      </c>
      <c r="CK33" s="37"/>
      <c r="CL33" s="37">
        <v>0</v>
      </c>
      <c r="CM33" s="37"/>
      <c r="CN33" s="37"/>
      <c r="CO33" s="37"/>
      <c r="CP33" s="37"/>
      <c r="CQ33" s="37"/>
      <c r="CR33" s="37"/>
      <c r="CS33" s="37"/>
      <c r="CT33" s="37"/>
      <c r="CU33" s="37"/>
      <c r="CV33" s="37"/>
      <c r="CW33" s="37"/>
      <c r="CX33" s="37"/>
      <c r="CY33" s="37"/>
      <c r="CZ33" s="38"/>
      <c r="DD33" s="35">
        <f>IF(CL33="флешка",1,0)</f>
        <v>0</v>
      </c>
      <c r="DE33" s="35"/>
      <c r="DF33" s="35"/>
    </row>
    <row r="34" spans="10:110" ht="14.25" customHeight="1" x14ac:dyDescent="0.25">
      <c r="K34" s="17"/>
      <c r="L34" s="17"/>
      <c r="AA34" s="17"/>
      <c r="AB34" s="17"/>
      <c r="AC34" s="17"/>
      <c r="AD34" s="17"/>
      <c r="CJ34" s="36"/>
      <c r="CK34" s="37"/>
      <c r="CL34" s="37"/>
      <c r="CM34" s="37"/>
      <c r="CN34" s="37"/>
      <c r="CO34" s="37"/>
      <c r="CP34" s="37"/>
      <c r="CQ34" s="37"/>
      <c r="CR34" s="37"/>
      <c r="CS34" s="37"/>
      <c r="CT34" s="37"/>
      <c r="CU34" s="37"/>
      <c r="CV34" s="37"/>
      <c r="CW34" s="37"/>
      <c r="CX34" s="37"/>
      <c r="CY34" s="37"/>
      <c r="CZ34" s="38"/>
      <c r="DD34" s="35"/>
      <c r="DE34" s="35"/>
      <c r="DF34" s="35"/>
    </row>
    <row r="35" spans="10:110" ht="14.25" customHeight="1" x14ac:dyDescent="0.25">
      <c r="J35" s="17"/>
      <c r="K35" s="19"/>
      <c r="L35" s="19"/>
      <c r="M35" s="17"/>
      <c r="Z35" s="17"/>
      <c r="AA35" s="19"/>
      <c r="AB35" s="19"/>
      <c r="AC35" s="17"/>
      <c r="CJ35" s="36"/>
      <c r="CK35" s="37"/>
      <c r="CL35" s="37"/>
      <c r="CM35" s="37"/>
      <c r="CN35" s="37"/>
      <c r="CO35" s="37"/>
      <c r="CP35" s="37"/>
      <c r="CQ35" s="37"/>
      <c r="CR35" s="37"/>
      <c r="CS35" s="37"/>
      <c r="CT35" s="37"/>
      <c r="CU35" s="37"/>
      <c r="CV35" s="37"/>
      <c r="CW35" s="37"/>
      <c r="CX35" s="37"/>
      <c r="CY35" s="37"/>
      <c r="CZ35" s="38"/>
      <c r="DD35" s="35"/>
      <c r="DE35" s="35"/>
      <c r="DF35" s="35"/>
    </row>
    <row r="36" spans="10:110" ht="14.25" customHeight="1" x14ac:dyDescent="0.25">
      <c r="K36" s="17"/>
      <c r="L36" s="19"/>
      <c r="M36" s="19"/>
      <c r="N36" s="17"/>
      <c r="Y36" s="17"/>
      <c r="Z36" s="19"/>
      <c r="AA36" s="19"/>
      <c r="AB36" s="17"/>
      <c r="CJ36" s="36">
        <v>10</v>
      </c>
      <c r="CK36" s="37"/>
      <c r="CL36" s="37">
        <v>0</v>
      </c>
      <c r="CM36" s="37"/>
      <c r="CN36" s="37"/>
      <c r="CO36" s="37"/>
      <c r="CP36" s="37"/>
      <c r="CQ36" s="37"/>
      <c r="CR36" s="37"/>
      <c r="CS36" s="37"/>
      <c r="CT36" s="37"/>
      <c r="CU36" s="37"/>
      <c r="CV36" s="37"/>
      <c r="CW36" s="37"/>
      <c r="CX36" s="37"/>
      <c r="CY36" s="37"/>
      <c r="CZ36" s="38"/>
      <c r="DD36" s="35">
        <f>IF(CL36="диск",1,0)</f>
        <v>0</v>
      </c>
      <c r="DE36" s="35"/>
      <c r="DF36" s="35"/>
    </row>
    <row r="37" spans="10:110" ht="14.25" customHeight="1" x14ac:dyDescent="0.25">
      <c r="L37" s="17"/>
      <c r="M37" s="17"/>
      <c r="N37" s="17"/>
      <c r="O37" s="17"/>
      <c r="P37" s="17"/>
      <c r="Q37" s="17"/>
      <c r="R37" s="17"/>
      <c r="S37" s="17"/>
      <c r="T37" s="17"/>
      <c r="U37" s="17"/>
      <c r="V37" s="17"/>
      <c r="W37" s="17"/>
      <c r="X37" s="17"/>
      <c r="Y37" s="17"/>
      <c r="Z37" s="17"/>
      <c r="AA37" s="17"/>
      <c r="CJ37" s="36"/>
      <c r="CK37" s="37"/>
      <c r="CL37" s="37"/>
      <c r="CM37" s="37"/>
      <c r="CN37" s="37"/>
      <c r="CO37" s="37"/>
      <c r="CP37" s="37"/>
      <c r="CQ37" s="37"/>
      <c r="CR37" s="37"/>
      <c r="CS37" s="37"/>
      <c r="CT37" s="37"/>
      <c r="CU37" s="37"/>
      <c r="CV37" s="37"/>
      <c r="CW37" s="37"/>
      <c r="CX37" s="37"/>
      <c r="CY37" s="37"/>
      <c r="CZ37" s="38"/>
      <c r="DD37" s="35"/>
      <c r="DE37" s="35"/>
      <c r="DF37" s="35"/>
    </row>
    <row r="38" spans="10:110" ht="14.25" customHeight="1" thickBot="1" x14ac:dyDescent="0.3">
      <c r="CJ38" s="36"/>
      <c r="CK38" s="37"/>
      <c r="CL38" s="39"/>
      <c r="CM38" s="39"/>
      <c r="CN38" s="39"/>
      <c r="CO38" s="39"/>
      <c r="CP38" s="39"/>
      <c r="CQ38" s="39"/>
      <c r="CR38" s="39"/>
      <c r="CS38" s="39"/>
      <c r="CT38" s="39"/>
      <c r="CU38" s="39"/>
      <c r="CV38" s="39"/>
      <c r="CW38" s="39"/>
      <c r="CX38" s="39"/>
      <c r="CY38" s="39"/>
      <c r="CZ38" s="40"/>
      <c r="DD38" s="35"/>
      <c r="DE38" s="35"/>
      <c r="DF38" s="35"/>
    </row>
    <row r="41" spans="10:110" ht="14.25" customHeight="1" x14ac:dyDescent="0.25">
      <c r="BZ41" s="41" t="s">
        <v>12</v>
      </c>
      <c r="CA41" s="41"/>
      <c r="CB41" s="41"/>
      <c r="CC41" s="41"/>
      <c r="CD41" s="41"/>
      <c r="CE41" s="41"/>
      <c r="CF41" s="41"/>
      <c r="CG41" s="41"/>
      <c r="CH41" s="41"/>
      <c r="CI41" s="41"/>
      <c r="CJ41" s="82">
        <f>ROUNDUP(1.2*(DD9+DD12+DD15+DD18+DD21+DD24+DD27+DD30+DD33+DD36),0)</f>
        <v>0</v>
      </c>
      <c r="CK41" s="82"/>
      <c r="CL41" s="82"/>
      <c r="CM41" s="82"/>
      <c r="CN41" s="82"/>
      <c r="CO41" s="82"/>
    </row>
    <row r="42" spans="10:110" ht="14.25" customHeight="1" x14ac:dyDescent="0.25">
      <c r="BZ42" s="41"/>
      <c r="CA42" s="41"/>
      <c r="CB42" s="41"/>
      <c r="CC42" s="41"/>
      <c r="CD42" s="41"/>
      <c r="CE42" s="41"/>
      <c r="CF42" s="41"/>
      <c r="CG42" s="41"/>
      <c r="CH42" s="41"/>
      <c r="CI42" s="41"/>
      <c r="CJ42" s="82"/>
      <c r="CK42" s="82"/>
      <c r="CL42" s="82"/>
      <c r="CM42" s="82"/>
      <c r="CN42" s="82"/>
      <c r="CO42" s="82"/>
    </row>
    <row r="43" spans="10:110" ht="14.25" customHeight="1" x14ac:dyDescent="0.25">
      <c r="BZ43" s="41"/>
      <c r="CA43" s="41"/>
      <c r="CB43" s="41"/>
      <c r="CC43" s="41"/>
      <c r="CD43" s="41"/>
      <c r="CE43" s="41"/>
      <c r="CF43" s="41"/>
      <c r="CG43" s="41"/>
      <c r="CH43" s="41"/>
      <c r="CI43" s="41"/>
      <c r="CJ43" s="82"/>
      <c r="CK43" s="82"/>
      <c r="CL43" s="82"/>
      <c r="CM43" s="82"/>
      <c r="CN43" s="82"/>
      <c r="CO43" s="82"/>
    </row>
    <row r="44" spans="10:110" ht="14.25" customHeight="1" x14ac:dyDescent="0.25">
      <c r="BZ44" s="41"/>
      <c r="CA44" s="41"/>
      <c r="CB44" s="41"/>
      <c r="CC44" s="41"/>
      <c r="CD44" s="41"/>
      <c r="CE44" s="41"/>
      <c r="CF44" s="41"/>
      <c r="CG44" s="41"/>
      <c r="CH44" s="41"/>
      <c r="CI44" s="41"/>
      <c r="CJ44" s="82"/>
      <c r="CK44" s="82"/>
      <c r="CL44" s="82"/>
      <c r="CM44" s="82"/>
      <c r="CN44" s="82"/>
      <c r="CO44" s="82"/>
    </row>
    <row r="45" spans="10:110" ht="14.25" customHeight="1" x14ac:dyDescent="0.25">
      <c r="BZ45" s="41"/>
      <c r="CA45" s="41"/>
      <c r="CB45" s="41"/>
      <c r="CC45" s="41"/>
      <c r="CD45" s="41"/>
      <c r="CE45" s="41"/>
      <c r="CF45" s="41"/>
      <c r="CG45" s="41"/>
      <c r="CH45" s="41"/>
      <c r="CI45" s="41"/>
      <c r="CJ45" s="82"/>
      <c r="CK45" s="82"/>
      <c r="CL45" s="82"/>
      <c r="CM45" s="82"/>
      <c r="CN45" s="82"/>
      <c r="CO45" s="82"/>
    </row>
    <row r="46" spans="10:110" ht="14.25" customHeight="1" x14ac:dyDescent="0.25">
      <c r="CJ46" s="82"/>
      <c r="CK46" s="82"/>
      <c r="CL46" s="82"/>
      <c r="CM46" s="82"/>
      <c r="CN46" s="82"/>
      <c r="CO46" s="82"/>
    </row>
  </sheetData>
  <mergeCells count="34">
    <mergeCell ref="CJ9:CK11"/>
    <mergeCell ref="CL9:CZ11"/>
    <mergeCell ref="CJ12:CK14"/>
    <mergeCell ref="CL12:CZ14"/>
    <mergeCell ref="CJ6:CK8"/>
    <mergeCell ref="CL6:CZ8"/>
    <mergeCell ref="CJ21:CK23"/>
    <mergeCell ref="CL21:CZ23"/>
    <mergeCell ref="CJ24:CK26"/>
    <mergeCell ref="CL24:CZ26"/>
    <mergeCell ref="CJ15:CK17"/>
    <mergeCell ref="CL15:CZ17"/>
    <mergeCell ref="CJ18:CK20"/>
    <mergeCell ref="CL18:CZ20"/>
    <mergeCell ref="BZ41:CI45"/>
    <mergeCell ref="CJ27:CK29"/>
    <mergeCell ref="CL27:CZ29"/>
    <mergeCell ref="CJ30:CK32"/>
    <mergeCell ref="CL30:CZ32"/>
    <mergeCell ref="DD24:DF26"/>
    <mergeCell ref="CJ33:CK35"/>
    <mergeCell ref="CL33:CZ35"/>
    <mergeCell ref="CJ36:CK38"/>
    <mergeCell ref="CL36:CZ38"/>
    <mergeCell ref="DD9:DF11"/>
    <mergeCell ref="DD12:DF14"/>
    <mergeCell ref="DD15:DF17"/>
    <mergeCell ref="DD18:DF20"/>
    <mergeCell ref="DD21:DF23"/>
    <mergeCell ref="DD27:DF29"/>
    <mergeCell ref="DD30:DF32"/>
    <mergeCell ref="DD33:DF35"/>
    <mergeCell ref="DD36:DF38"/>
    <mergeCell ref="CJ41:CO46"/>
  </mergeCells>
  <conditionalFormatting sqref="H6 F9 I9 P12 T13 S10 W11:X12 AE10 AF7 AC7 AB10:AB11 AA15 W17 R18 Q15 H15 I14 G12 E13 F15 I20 K22 O21 AF24 AB21 AD18:AE20 L28 M31 P29 V29 Y29 AB28 AB30 AB32 Q37 U37 AA36 AB34 K33">
    <cfRule type="cellIs" dxfId="19" priority="10" operator="equal">
      <formula>$CL$9="системний блок"</formula>
    </cfRule>
  </conditionalFormatting>
  <conditionalFormatting sqref="I7 K7 L8 K10 J12 I11 G10 E10 D11 D13 F12 H13:I13 K13 L15 J16 G17 F16 I17:I18 N15 N13:O13 N9:N10 P8 R10 R12 R14 S16 U15 V12 U11 T9 V9 W10:W11 Z11 Z9 AA7 AD6:AE6 AE9 AC9 AC11 AA13 Y14 Y17 AA18 AC17 AD16 AF14 AH14 AG16 AE17 AG11:AH11 AG8 AI9 AJ11 AJ13 AE21 AF22:AF23 AE24 AD26:AD27 AB29 Z28 AC31 AC33 AD34:AE34 AA35:AC35 Z37 X37 V32 T29 U27 K31:L31 M29 K27 H24 H22">
    <cfRule type="cellIs" dxfId="18" priority="9" operator="equal">
      <formula>$CL$12="миша"</formula>
    </cfRule>
  </conditionalFormatting>
  <conditionalFormatting sqref="I6 K6 L7 M8 L10 K9 J8 G8 G7:I7 E8 H9 J10:J11 K12 M12 N11 O10:O11 P9:R9 T11 S12 W14 X13 U13:V13 V15 T18 T16 V17:V18 R17 P15:P16 N14:O14 Q14 V20 X20 Y21:Y23 Z23 AA22 Z20:AA20 AB19 AB17 AB15 AB13 AA12 AA9:AA10 Z8 AB7 AC6 AD7 AD9 AD11 AD13:AD15 AE14:AF16 F23:K29 I34:M36 R33:S33 T31 R30 R27 T26 T24 W19 S37 O37">
    <cfRule type="cellIs" dxfId="17" priority="8" operator="equal">
      <formula>$CL$15="клавіатура"</formula>
    </cfRule>
  </conditionalFormatting>
  <conditionalFormatting sqref="AA8 AC8 AF8 AH8 AJ8 AG7:AH7 AF6 AF10:AF12 AE13 AC12:AC13 AB14 Z13:Z14 Y12 Y10:Z10 Y15:Z16 S14:T15 Q13 Q11 P10 O9 L9:M9 H8:I8 F11:G11 H12 J13:J14 K15:K16 J17:K18 L13:M14 Q26 S27 AA29 T19 U17 W15:W16 U10 AC32 AC34 AB36 W37 T37 N37 L37 K32 L30">
    <cfRule type="cellIs" dxfId="16" priority="7" operator="equal">
      <formula>$CL$18="сканер"</formula>
    </cfRule>
  </conditionalFormatting>
  <conditionalFormatting sqref="J6:J7 F7:F8 G13:G16 AC18:AC22 X14:X18 AG9:AH10 U14:V14 V10:V11 T12:U12 P13:P15 N12:O12 M10:M11 N8:O8 H10:H11 W29:X29 AA28:AA30 AC27 AE26 AD25 AA23:AB23 M28:N28 M30 P32 R37 P37 N36 Y37 Z35 AA34 W32:X32 S18 Q16:R16 R13:T13">
    <cfRule type="cellIs" dxfId="15" priority="6" operator="equal">
      <formula>$CL$21="монітор"</formula>
    </cfRule>
  </conditionalFormatting>
  <conditionalFormatting sqref="AM5 AG12:AI13 AI14:AI15 AA16:AC16 Z17:AA17 U16:V16 S17:U17 L29 O29 Q29 U29 V27 W26 AD24 AF25 Z22 X22 W20 V19 U18:U19 N21 M20 L16:L17 M15:M16 J15 I15:I16 L11:L12 J9 F10 D10 D13 M37 AE8 AB9 AC10 Z12 Y11 Y13">
    <cfRule type="cellIs" dxfId="14" priority="5" operator="equal">
      <formula>$CL$24="колонки"</formula>
    </cfRule>
  </conditionalFormatting>
  <conditionalFormatting sqref="M7 K8 K11 I12 F13 E14:F14 E11:E12 K14 O15 R15 Q12 Q10 S11 T10 W9 AC8 AF9 AI10:AJ10 AE7 AD10 AE12 AF13 AG14 AH15 AF17 AC15 AA14 Y18 AA19 AB20 AD21 AG24 AB31 U32 S33 Q33 Y36 V37">
    <cfRule type="cellIs" dxfId="13" priority="4" operator="equal">
      <formula>$CL$27="принтер"</formula>
    </cfRule>
  </conditionalFormatting>
  <conditionalFormatting sqref="AA37 T33 X21 X19 Z18 AB17:AB18 AC14 AD12 AE11 AD8 AB8 AA11 S9 P11 H17 E15 G9 I19 L21 W13">
    <cfRule type="cellIs" dxfId="12" priority="3" operator="equal">
      <formula>$CL$30="роутер"</formula>
    </cfRule>
  </conditionalFormatting>
  <conditionalFormatting sqref="AI8 AI11 AG15 AD18 AA21 S30 P22 Q17 R11 T8 I10 H16 D12 I21">
    <cfRule type="cellIs" dxfId="11" priority="2" operator="equal">
      <formula>$CL$33="флешка"</formula>
    </cfRule>
  </conditionalFormatting>
  <conditionalFormatting sqref="E9 H14 H18 L32 Z36 Z21 W18 AD17 AH16 AJ12 AB12">
    <cfRule type="cellIs" dxfId="10" priority="1" operator="equal">
      <formula>$CL$36="диск"</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C9BC5-D12E-434F-8275-25F42626D594}">
  <sheetPr>
    <tabColor rgb="FFFFFF00"/>
  </sheetPr>
  <dimension ref="G10:EX93"/>
  <sheetViews>
    <sheetView showGridLines="0" zoomScale="20" zoomScaleNormal="20" workbookViewId="0">
      <selection activeCell="GF60" sqref="GF60"/>
    </sheetView>
  </sheetViews>
  <sheetFormatPr defaultColWidth="3.42578125" defaultRowHeight="14.25" customHeight="1" x14ac:dyDescent="0.25"/>
  <cols>
    <col min="116" max="116" width="63.5703125" customWidth="1"/>
    <col min="145" max="145" width="2.85546875" customWidth="1"/>
    <col min="146" max="149" width="3.42578125" hidden="1" customWidth="1"/>
  </cols>
  <sheetData>
    <row r="10" spans="33:43" ht="14.25" customHeight="1" x14ac:dyDescent="0.25">
      <c r="AK10" s="17"/>
      <c r="AL10" s="17"/>
    </row>
    <row r="11" spans="33:43" ht="14.25" customHeight="1" x14ac:dyDescent="0.25">
      <c r="AJ11" s="17"/>
      <c r="AK11" s="10"/>
      <c r="AL11" s="10"/>
      <c r="AM11" s="17"/>
    </row>
    <row r="12" spans="33:43" ht="14.25" customHeight="1" x14ac:dyDescent="0.25">
      <c r="AI12" s="17"/>
      <c r="AJ12" s="17"/>
      <c r="AK12" s="10"/>
      <c r="AL12" s="10"/>
      <c r="AM12" s="10"/>
      <c r="AN12" s="17"/>
    </row>
    <row r="13" spans="33:43" ht="14.25" customHeight="1" x14ac:dyDescent="0.25">
      <c r="AH13" s="17"/>
      <c r="AI13" s="17"/>
      <c r="AJ13" s="17"/>
      <c r="AK13" s="10"/>
      <c r="AL13" s="10"/>
      <c r="AM13" s="10"/>
      <c r="AN13" s="10"/>
      <c r="AO13" s="17"/>
    </row>
    <row r="14" spans="33:43" ht="14.25" customHeight="1" x14ac:dyDescent="0.25">
      <c r="AH14" s="17"/>
      <c r="AJ14" s="17"/>
      <c r="AK14" s="10"/>
      <c r="AL14" s="10"/>
      <c r="AM14" s="10"/>
      <c r="AN14" s="10"/>
      <c r="AO14" s="17"/>
      <c r="AP14" s="17"/>
    </row>
    <row r="15" spans="33:43" ht="14.25" customHeight="1" x14ac:dyDescent="0.25">
      <c r="AG15" s="17"/>
      <c r="AJ15" s="17"/>
      <c r="AK15" s="10"/>
      <c r="AL15" s="10"/>
      <c r="AM15" s="10"/>
      <c r="AN15" s="10"/>
      <c r="AO15" s="10"/>
      <c r="AP15" s="17"/>
    </row>
    <row r="16" spans="33:43" ht="14.25" customHeight="1" x14ac:dyDescent="0.25">
      <c r="AG16" s="17"/>
      <c r="AI16" s="17"/>
      <c r="AJ16" s="10"/>
      <c r="AK16" s="10"/>
      <c r="AL16" s="10"/>
      <c r="AM16" s="10"/>
      <c r="AN16" s="10"/>
      <c r="AO16" s="10"/>
      <c r="AP16" s="10"/>
      <c r="AQ16" s="17"/>
    </row>
    <row r="17" spans="7:154" ht="14.25" customHeight="1" x14ac:dyDescent="0.25">
      <c r="AF17" s="17"/>
      <c r="AI17" s="17"/>
      <c r="AJ17" s="10"/>
      <c r="AK17" s="10"/>
      <c r="AL17" s="10"/>
      <c r="AM17" s="10"/>
      <c r="AN17" s="10"/>
      <c r="AO17" s="10"/>
      <c r="AP17" s="10"/>
      <c r="AQ17" s="17"/>
      <c r="AR17" s="17"/>
    </row>
    <row r="18" spans="7:154" ht="14.25" customHeight="1" x14ac:dyDescent="0.25">
      <c r="AF18" s="17"/>
      <c r="AH18" s="17"/>
      <c r="AI18" s="17"/>
      <c r="AJ18" s="10"/>
      <c r="AK18" s="10"/>
      <c r="AL18" s="10"/>
      <c r="AM18" s="10"/>
      <c r="AN18" s="10"/>
      <c r="AO18" s="10"/>
      <c r="AP18" s="10"/>
      <c r="AQ18" s="10"/>
      <c r="AR18" s="17"/>
    </row>
    <row r="19" spans="7:154" ht="14.25" customHeight="1" x14ac:dyDescent="0.25">
      <c r="AE19" s="17"/>
      <c r="AH19" s="17"/>
      <c r="AI19" s="10"/>
      <c r="AJ19" s="10"/>
      <c r="AK19" s="10"/>
      <c r="AL19" s="17"/>
      <c r="AM19" s="10"/>
      <c r="AN19" s="10"/>
      <c r="AO19" s="10"/>
      <c r="AP19" s="10"/>
      <c r="AQ19" s="10"/>
      <c r="AR19" s="10"/>
      <c r="AS19" s="17"/>
    </row>
    <row r="20" spans="7:154" ht="14.25" customHeight="1" x14ac:dyDescent="0.25">
      <c r="AE20" s="17"/>
      <c r="AH20" s="17"/>
      <c r="AI20" s="10"/>
      <c r="AJ20" s="10"/>
      <c r="AK20" s="10"/>
      <c r="AL20" s="17"/>
      <c r="AM20" s="10"/>
      <c r="AN20" s="10"/>
      <c r="AO20" s="10"/>
      <c r="AP20" s="10"/>
      <c r="AQ20" s="10"/>
      <c r="AR20" s="10"/>
      <c r="AS20" s="17"/>
    </row>
    <row r="21" spans="7:154" ht="14.25" customHeight="1" x14ac:dyDescent="0.25">
      <c r="AD21" s="17"/>
      <c r="AG21" s="17"/>
      <c r="AH21" s="17"/>
      <c r="AI21" s="10"/>
      <c r="AJ21" s="10"/>
      <c r="AK21" s="17"/>
      <c r="AL21" s="17"/>
      <c r="AM21" s="10"/>
      <c r="AN21" s="10"/>
      <c r="AO21" s="17"/>
      <c r="AP21" s="10"/>
      <c r="AQ21" s="10"/>
      <c r="AR21" s="10"/>
      <c r="AS21" s="17"/>
      <c r="AT21" s="17"/>
    </row>
    <row r="22" spans="7:154" ht="14.25" customHeight="1" x14ac:dyDescent="0.25">
      <c r="AD22" s="17"/>
      <c r="AG22" s="17"/>
      <c r="AH22" s="10"/>
      <c r="AI22" s="10"/>
      <c r="AJ22" s="10"/>
      <c r="AK22" s="17"/>
      <c r="AL22" s="10"/>
      <c r="AM22" s="10"/>
      <c r="AN22" s="17"/>
      <c r="AO22" s="17"/>
      <c r="AP22" s="10"/>
      <c r="AQ22" s="10"/>
      <c r="AR22" s="10"/>
      <c r="AS22" s="10"/>
      <c r="AT22" s="17"/>
    </row>
    <row r="23" spans="7:154" ht="14.25" customHeight="1" x14ac:dyDescent="0.25">
      <c r="AC23" s="17"/>
      <c r="AG23" s="17"/>
      <c r="AH23" s="10"/>
      <c r="AI23" s="10"/>
      <c r="AJ23" s="10"/>
      <c r="AK23" s="17"/>
      <c r="AL23" s="10"/>
      <c r="AM23" s="10"/>
      <c r="AN23" s="17"/>
      <c r="AO23" s="10"/>
      <c r="AP23" s="10"/>
      <c r="AQ23" s="17"/>
      <c r="AR23" s="10"/>
      <c r="AS23" s="10"/>
      <c r="AT23" s="17"/>
      <c r="AU23" s="17"/>
    </row>
    <row r="24" spans="7:154" ht="14.25" customHeight="1" x14ac:dyDescent="0.25">
      <c r="AB24" s="17"/>
      <c r="AC24" s="17"/>
      <c r="AG24" s="17"/>
      <c r="AH24" s="17"/>
      <c r="AI24" s="17"/>
      <c r="AJ24" s="17"/>
      <c r="AK24" s="17"/>
      <c r="AL24" s="10"/>
      <c r="AM24" s="10"/>
      <c r="AN24" s="17"/>
      <c r="AO24" s="10"/>
      <c r="AP24" s="17"/>
      <c r="AQ24" s="17"/>
      <c r="AR24" s="10"/>
      <c r="AS24" s="10"/>
      <c r="AT24" s="10"/>
      <c r="AU24" s="17"/>
    </row>
    <row r="25" spans="7:154" ht="14.25" customHeight="1" x14ac:dyDescent="0.25">
      <c r="Z25" s="17"/>
      <c r="AA25" s="17"/>
      <c r="AB25" s="17"/>
      <c r="AC25" s="24"/>
      <c r="AK25" s="17"/>
      <c r="AL25" s="17"/>
      <c r="AM25" s="17"/>
      <c r="AN25" s="17"/>
      <c r="AO25" s="10"/>
      <c r="AP25" s="17"/>
      <c r="AQ25" s="10"/>
      <c r="AR25" s="10"/>
      <c r="AS25" s="10"/>
      <c r="AT25" s="10"/>
      <c r="AU25" s="17"/>
      <c r="EN25" s="79"/>
      <c r="EO25" s="79"/>
      <c r="EP25" s="79"/>
      <c r="EQ25" s="79"/>
      <c r="ER25" s="79"/>
      <c r="ES25" s="79"/>
      <c r="ET25" s="79"/>
      <c r="EU25" s="79"/>
      <c r="EV25" s="79"/>
      <c r="EW25" s="79"/>
      <c r="EX25" s="79"/>
    </row>
    <row r="26" spans="7:154" ht="14.25" customHeight="1" x14ac:dyDescent="0.25">
      <c r="Z26" s="17"/>
      <c r="AC26" s="24"/>
      <c r="AL26" s="24"/>
      <c r="AM26" s="17"/>
      <c r="AN26" s="17"/>
      <c r="AO26" s="17"/>
      <c r="AP26" s="17"/>
      <c r="AQ26" s="17"/>
      <c r="AR26" s="10"/>
      <c r="AS26" s="10"/>
      <c r="AT26" s="10"/>
      <c r="AU26" s="17"/>
      <c r="EN26" s="79"/>
      <c r="EO26" s="79"/>
      <c r="EP26" s="79"/>
      <c r="EQ26" s="79"/>
      <c r="ER26" s="79"/>
      <c r="ES26" s="79"/>
      <c r="ET26" s="79"/>
      <c r="EU26" s="79"/>
      <c r="EV26" s="79"/>
      <c r="EW26" s="79"/>
      <c r="EX26" s="79"/>
    </row>
    <row r="27" spans="7:154" ht="14.25" customHeight="1" x14ac:dyDescent="0.25">
      <c r="Y27" s="17"/>
      <c r="Z27" s="17"/>
      <c r="AC27" s="24"/>
      <c r="AD27" s="24"/>
      <c r="AE27" s="24"/>
      <c r="AF27" s="24"/>
      <c r="AL27" s="24"/>
      <c r="AM27" s="17"/>
      <c r="AQ27" s="17"/>
      <c r="AR27" s="17"/>
      <c r="AS27" s="10"/>
      <c r="AT27" s="10"/>
      <c r="AU27" s="17"/>
      <c r="EN27" s="79"/>
      <c r="EO27" s="79"/>
      <c r="EP27" s="79"/>
      <c r="EQ27" s="79"/>
      <c r="ER27" s="79"/>
      <c r="ES27" s="79"/>
      <c r="ET27" s="79"/>
      <c r="EU27" s="79"/>
      <c r="EV27" s="79"/>
      <c r="EW27" s="79"/>
      <c r="EX27" s="79"/>
    </row>
    <row r="28" spans="7:154" ht="14.25" customHeight="1" x14ac:dyDescent="0.25">
      <c r="H28" s="17"/>
      <c r="I28" s="17"/>
      <c r="J28" s="17"/>
      <c r="K28" s="17"/>
      <c r="L28" s="17"/>
      <c r="M28" s="17"/>
      <c r="X28" s="17"/>
      <c r="Y28" s="17"/>
      <c r="AD28" s="24"/>
      <c r="AE28" s="24"/>
      <c r="AF28" s="24"/>
      <c r="AG28" s="24"/>
      <c r="AL28" s="24"/>
      <c r="AM28" s="17"/>
      <c r="AN28" s="17"/>
      <c r="AO28" s="17"/>
      <c r="AP28" s="17"/>
      <c r="AQ28" s="11"/>
      <c r="AR28" s="17"/>
      <c r="AS28" s="17"/>
      <c r="AT28" s="17"/>
      <c r="AU28" s="17"/>
      <c r="BS28" s="68" t="s">
        <v>15</v>
      </c>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49">
        <v>0</v>
      </c>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N28" s="79"/>
      <c r="EO28" s="79"/>
      <c r="EP28" s="80">
        <f>IF(DM28="операційна система",1,0)</f>
        <v>0</v>
      </c>
      <c r="EQ28" s="80"/>
      <c r="ER28" s="80"/>
      <c r="ES28" s="80"/>
      <c r="ET28" s="79"/>
      <c r="EU28" s="79"/>
      <c r="EV28" s="79"/>
      <c r="EW28" s="79"/>
      <c r="EX28" s="79"/>
    </row>
    <row r="29" spans="7:154" ht="14.25" customHeight="1" x14ac:dyDescent="0.25">
      <c r="G29" s="17"/>
      <c r="H29" s="10"/>
      <c r="I29" s="17"/>
      <c r="J29" s="17"/>
      <c r="N29" s="17"/>
      <c r="O29" s="17"/>
      <c r="P29" s="17"/>
      <c r="Q29" s="17"/>
      <c r="R29" s="17"/>
      <c r="S29" s="17"/>
      <c r="T29" s="17"/>
      <c r="U29" s="17"/>
      <c r="V29" s="17"/>
      <c r="W29" s="17"/>
      <c r="X29" s="24"/>
      <c r="AE29" s="24"/>
      <c r="AK29" s="17"/>
      <c r="AL29" s="17"/>
      <c r="AQ29" s="17"/>
      <c r="AR29" s="17"/>
      <c r="AS29" s="17"/>
      <c r="AT29" s="17"/>
      <c r="AU29" s="17"/>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N29" s="79"/>
      <c r="EO29" s="79"/>
      <c r="EP29" s="80"/>
      <c r="EQ29" s="80"/>
      <c r="ER29" s="80"/>
      <c r="ES29" s="80"/>
      <c r="ET29" s="79"/>
      <c r="EU29" s="79"/>
      <c r="EV29" s="79"/>
      <c r="EW29" s="79"/>
      <c r="EX29" s="79"/>
    </row>
    <row r="30" spans="7:154" ht="14.25" customHeight="1" x14ac:dyDescent="0.25">
      <c r="G30" s="17"/>
      <c r="H30" s="10"/>
      <c r="I30" s="10"/>
      <c r="J30" s="10"/>
      <c r="K30" s="17"/>
      <c r="L30" s="17"/>
      <c r="X30" s="24"/>
      <c r="AF30" s="24"/>
      <c r="AJ30" s="17"/>
      <c r="AS30" s="17"/>
      <c r="AV30" s="17"/>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N30" s="79"/>
      <c r="EO30" s="79"/>
      <c r="EP30" s="80"/>
      <c r="EQ30" s="80"/>
      <c r="ER30" s="80"/>
      <c r="ES30" s="80"/>
      <c r="ET30" s="79"/>
      <c r="EU30" s="79"/>
      <c r="EV30" s="79"/>
      <c r="EW30" s="79"/>
      <c r="EX30" s="79"/>
    </row>
    <row r="31" spans="7:154" ht="14.25" customHeight="1" x14ac:dyDescent="0.25">
      <c r="G31" s="17"/>
      <c r="H31" s="10"/>
      <c r="I31" s="10"/>
      <c r="J31" s="10"/>
      <c r="K31" s="10"/>
      <c r="L31" s="17"/>
      <c r="M31" s="17"/>
      <c r="N31" s="17"/>
      <c r="O31" s="17"/>
      <c r="P31" s="17"/>
      <c r="X31" s="24"/>
      <c r="AI31" s="17"/>
      <c r="AL31" s="17"/>
      <c r="AM31" s="17"/>
      <c r="AN31" s="17"/>
      <c r="AO31" s="17"/>
      <c r="AP31" s="11"/>
      <c r="AQ31" s="11"/>
      <c r="AT31" s="17"/>
      <c r="AW31" s="17"/>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N31" s="79"/>
      <c r="EO31" s="79"/>
      <c r="EP31" s="80"/>
      <c r="EQ31" s="80"/>
      <c r="ER31" s="80"/>
      <c r="ES31" s="80"/>
      <c r="ET31" s="79"/>
      <c r="EU31" s="79"/>
      <c r="EV31" s="79"/>
      <c r="EW31" s="79"/>
      <c r="EX31" s="79"/>
    </row>
    <row r="32" spans="7:154" ht="14.25" customHeight="1" x14ac:dyDescent="0.25">
      <c r="H32" s="17"/>
      <c r="I32" s="10"/>
      <c r="J32" s="10"/>
      <c r="K32" s="10"/>
      <c r="L32" s="10"/>
      <c r="M32" s="10"/>
      <c r="N32" s="10"/>
      <c r="O32" s="10"/>
      <c r="P32" s="17"/>
      <c r="Q32" s="17"/>
      <c r="R32" s="17"/>
      <c r="W32" s="24"/>
      <c r="X32" s="24"/>
      <c r="Y32" s="24"/>
      <c r="AI32" s="17"/>
      <c r="AK32" s="17"/>
      <c r="AL32" s="17"/>
      <c r="AM32" s="17"/>
      <c r="AN32" s="17"/>
      <c r="AO32" s="17"/>
      <c r="AP32" s="17"/>
      <c r="AQ32" s="11"/>
      <c r="AR32" s="11"/>
      <c r="AU32" s="17"/>
      <c r="AX32" s="17"/>
      <c r="BS32" s="48" t="s">
        <v>13</v>
      </c>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9">
        <v>0</v>
      </c>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N32" s="79"/>
      <c r="EO32" s="79"/>
      <c r="EP32" s="80">
        <f>IF(DM32="ярлик",1,0)</f>
        <v>0</v>
      </c>
      <c r="EQ32" s="80"/>
      <c r="ER32" s="80"/>
      <c r="ES32" s="80"/>
      <c r="ET32" s="79"/>
      <c r="EU32" s="79"/>
      <c r="EV32" s="79"/>
      <c r="EW32" s="79"/>
      <c r="EX32" s="79"/>
    </row>
    <row r="33" spans="8:154" ht="14.25" customHeight="1" x14ac:dyDescent="0.25">
      <c r="H33" s="17"/>
      <c r="I33" s="10"/>
      <c r="J33" s="10"/>
      <c r="K33" s="10"/>
      <c r="L33" s="10"/>
      <c r="M33" s="17"/>
      <c r="N33" s="17"/>
      <c r="O33" s="10"/>
      <c r="P33" s="10"/>
      <c r="Q33" s="10"/>
      <c r="R33" s="17"/>
      <c r="S33" s="17"/>
      <c r="T33" s="17"/>
      <c r="W33" s="24"/>
      <c r="X33" s="24"/>
      <c r="Y33" s="24"/>
      <c r="Z33" s="24"/>
      <c r="AI33" s="17"/>
      <c r="AK33" s="17"/>
      <c r="AL33" s="17"/>
      <c r="AM33" s="17"/>
      <c r="AN33" s="17"/>
      <c r="AO33" s="17"/>
      <c r="AP33" s="17"/>
      <c r="AQ33" s="11"/>
      <c r="AR33" s="11"/>
      <c r="AU33" s="17"/>
      <c r="AX33" s="17"/>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N33" s="79"/>
      <c r="EO33" s="79"/>
      <c r="EP33" s="80"/>
      <c r="EQ33" s="80"/>
      <c r="ER33" s="80"/>
      <c r="ES33" s="80"/>
      <c r="ET33" s="79"/>
      <c r="EU33" s="79"/>
      <c r="EV33" s="79"/>
      <c r="EW33" s="79"/>
      <c r="EX33" s="79"/>
    </row>
    <row r="34" spans="8:154" ht="14.25" customHeight="1" x14ac:dyDescent="0.25">
      <c r="H34" s="17"/>
      <c r="I34" s="10"/>
      <c r="J34" s="10"/>
      <c r="K34" s="10"/>
      <c r="L34" s="10"/>
      <c r="M34" s="10"/>
      <c r="N34" s="17"/>
      <c r="O34" s="17"/>
      <c r="P34" s="17"/>
      <c r="Q34" s="17"/>
      <c r="R34" s="10"/>
      <c r="S34" s="17"/>
      <c r="T34" s="17"/>
      <c r="W34" s="24"/>
      <c r="Z34" s="24"/>
      <c r="AC34" s="25"/>
      <c r="AD34" s="25"/>
      <c r="AF34" s="25"/>
      <c r="AI34" s="17"/>
      <c r="AK34" s="17"/>
      <c r="AL34" s="17"/>
      <c r="AM34" s="17"/>
      <c r="AN34" s="17"/>
      <c r="AO34" s="17"/>
      <c r="AP34" s="17"/>
      <c r="AQ34" s="11"/>
      <c r="AU34" s="17"/>
      <c r="AY34" s="17"/>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N34" s="79"/>
      <c r="EO34" s="79"/>
      <c r="EP34" s="80"/>
      <c r="EQ34" s="80"/>
      <c r="ER34" s="80"/>
      <c r="ES34" s="80"/>
      <c r="ET34" s="79"/>
      <c r="EU34" s="79"/>
      <c r="EV34" s="79"/>
      <c r="EW34" s="79"/>
      <c r="EX34" s="79"/>
    </row>
    <row r="35" spans="8:154" ht="14.25" customHeight="1" x14ac:dyDescent="0.25">
      <c r="I35" s="17"/>
      <c r="J35" s="10"/>
      <c r="K35" s="10"/>
      <c r="L35" s="10"/>
      <c r="M35" s="10"/>
      <c r="N35" s="10"/>
      <c r="O35" s="10"/>
      <c r="P35" s="10"/>
      <c r="Q35" s="17"/>
      <c r="R35" s="10"/>
      <c r="S35" s="17"/>
      <c r="W35" s="24"/>
      <c r="AC35" s="25"/>
      <c r="AD35" s="25"/>
      <c r="AF35" s="25"/>
      <c r="AI35" s="17"/>
      <c r="AK35" s="17"/>
      <c r="AL35" s="17"/>
      <c r="AM35" s="17"/>
      <c r="AN35" s="17"/>
      <c r="AO35" s="17"/>
      <c r="AP35" s="17"/>
      <c r="AQ35" s="11"/>
      <c r="AU35" s="17"/>
      <c r="AY35" s="17"/>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N35" s="79"/>
      <c r="EO35" s="79"/>
      <c r="EP35" s="80"/>
      <c r="EQ35" s="80"/>
      <c r="ER35" s="80"/>
      <c r="ES35" s="80"/>
      <c r="ET35" s="79"/>
      <c r="EU35" s="79"/>
      <c r="EV35" s="79"/>
      <c r="EW35" s="79"/>
      <c r="EX35" s="79"/>
    </row>
    <row r="36" spans="8:154" ht="14.25" customHeight="1" x14ac:dyDescent="0.25">
      <c r="I36" s="17"/>
      <c r="J36" s="10"/>
      <c r="K36" s="10"/>
      <c r="L36" s="17"/>
      <c r="M36" s="17"/>
      <c r="N36" s="17"/>
      <c r="O36" s="10"/>
      <c r="P36" s="10"/>
      <c r="Q36" s="10"/>
      <c r="R36" s="17"/>
      <c r="S36" s="17"/>
      <c r="T36" s="17"/>
      <c r="W36" s="24"/>
      <c r="AC36" s="25"/>
      <c r="AD36" s="25"/>
      <c r="AI36" s="17"/>
      <c r="AL36" s="17"/>
      <c r="AM36" s="17"/>
      <c r="AN36" s="17"/>
      <c r="AO36" s="17"/>
      <c r="AP36" s="11"/>
      <c r="AU36" s="17"/>
      <c r="AX36" s="24"/>
      <c r="AY36" s="17"/>
      <c r="AZ36" s="17"/>
      <c r="BS36" s="48" t="s">
        <v>14</v>
      </c>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9">
        <v>0</v>
      </c>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N36" s="79"/>
      <c r="EO36" s="79"/>
      <c r="EP36" s="80">
        <f>IF(DM36="правою кнопкою",1,0)</f>
        <v>0</v>
      </c>
      <c r="EQ36" s="80"/>
      <c r="ER36" s="80"/>
      <c r="ES36" s="80"/>
      <c r="ET36" s="79"/>
      <c r="EU36" s="79"/>
      <c r="EV36" s="79"/>
      <c r="EW36" s="79"/>
      <c r="EX36" s="79"/>
    </row>
    <row r="37" spans="8:154" ht="14.25" customHeight="1" x14ac:dyDescent="0.25">
      <c r="J37" s="17"/>
      <c r="K37" s="10"/>
      <c r="L37" s="10"/>
      <c r="M37" s="10"/>
      <c r="N37" s="17"/>
      <c r="O37" s="17"/>
      <c r="P37" s="17"/>
      <c r="Q37" s="17"/>
      <c r="R37" s="17"/>
      <c r="T37" s="17"/>
      <c r="U37" s="17"/>
      <c r="AC37" s="25"/>
      <c r="AD37" s="25"/>
      <c r="AI37" s="17"/>
      <c r="AM37" s="17"/>
      <c r="AN37" s="17"/>
      <c r="AU37" s="17"/>
      <c r="AW37" s="24"/>
      <c r="AZ37" s="17"/>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N37" s="79"/>
      <c r="EO37" s="79"/>
      <c r="EP37" s="80"/>
      <c r="EQ37" s="80"/>
      <c r="ER37" s="80"/>
      <c r="ES37" s="80"/>
      <c r="ET37" s="79"/>
      <c r="EU37" s="79"/>
      <c r="EV37" s="79"/>
      <c r="EW37" s="79"/>
      <c r="EX37" s="79"/>
    </row>
    <row r="38" spans="8:154" ht="14.25" customHeight="1" x14ac:dyDescent="0.25">
      <c r="K38" s="17"/>
      <c r="L38" s="10"/>
      <c r="M38" s="10"/>
      <c r="N38" s="10"/>
      <c r="O38" s="10"/>
      <c r="P38" s="10"/>
      <c r="Q38" s="10"/>
      <c r="R38" s="17"/>
      <c r="S38" s="24"/>
      <c r="T38" s="24"/>
      <c r="U38" s="24"/>
      <c r="Z38" s="25"/>
      <c r="AF38" s="24"/>
      <c r="AJ38" s="17"/>
      <c r="AT38" s="17"/>
      <c r="AV38" s="24"/>
      <c r="AW38" s="24"/>
      <c r="AX38" s="24"/>
      <c r="AY38" s="24"/>
      <c r="AZ38" s="17"/>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N38" s="79"/>
      <c r="EO38" s="79"/>
      <c r="EP38" s="80"/>
      <c r="EQ38" s="80"/>
      <c r="ER38" s="80"/>
      <c r="ES38" s="80"/>
      <c r="ET38" s="79"/>
      <c r="EU38" s="79"/>
      <c r="EV38" s="79"/>
      <c r="EW38" s="79"/>
      <c r="EX38" s="79"/>
    </row>
    <row r="39" spans="8:154" ht="14.25" customHeight="1" x14ac:dyDescent="0.25">
      <c r="K39" s="17"/>
      <c r="L39" s="10"/>
      <c r="M39" s="10"/>
      <c r="N39" s="17"/>
      <c r="O39" s="17"/>
      <c r="P39" s="10"/>
      <c r="Q39" s="17"/>
      <c r="R39" s="17"/>
      <c r="V39" s="24"/>
      <c r="AK39" s="17"/>
      <c r="AS39" s="17"/>
      <c r="AT39" s="24"/>
      <c r="AU39" s="24"/>
      <c r="AV39" s="24"/>
      <c r="AZ39" s="17"/>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9"/>
      <c r="DN39" s="49"/>
      <c r="DO39" s="49"/>
      <c r="DP39" s="49"/>
      <c r="DQ39" s="49"/>
      <c r="DR39" s="49"/>
      <c r="DS39" s="49"/>
      <c r="DT39" s="49"/>
      <c r="DU39" s="49"/>
      <c r="DV39" s="49"/>
      <c r="DW39" s="49"/>
      <c r="DX39" s="49"/>
      <c r="DY39" s="49"/>
      <c r="DZ39" s="49"/>
      <c r="EA39" s="49"/>
      <c r="EB39" s="49"/>
      <c r="EC39" s="49"/>
      <c r="ED39" s="49"/>
      <c r="EE39" s="49"/>
      <c r="EF39" s="49"/>
      <c r="EG39" s="49"/>
      <c r="EH39" s="49"/>
      <c r="EI39" s="49"/>
      <c r="EJ39" s="49"/>
      <c r="EK39" s="49"/>
      <c r="EL39" s="49"/>
      <c r="EN39" s="79"/>
      <c r="EO39" s="79"/>
      <c r="EP39" s="80"/>
      <c r="EQ39" s="80"/>
      <c r="ER39" s="80"/>
      <c r="ES39" s="80"/>
      <c r="ET39" s="79"/>
      <c r="EU39" s="79"/>
      <c r="EV39" s="79"/>
      <c r="EW39" s="79"/>
      <c r="EX39" s="79"/>
    </row>
    <row r="40" spans="8:154" ht="14.25" customHeight="1" x14ac:dyDescent="0.25">
      <c r="L40" s="17"/>
      <c r="M40" s="10"/>
      <c r="N40" s="10"/>
      <c r="O40" s="17"/>
      <c r="P40" s="17"/>
      <c r="Q40" s="17"/>
      <c r="X40" s="17"/>
      <c r="Y40" s="17"/>
      <c r="Z40" s="17"/>
      <c r="AA40" s="17"/>
      <c r="AB40" s="17"/>
      <c r="AL40" s="17"/>
      <c r="AM40" s="17"/>
      <c r="AN40" s="17"/>
      <c r="AO40" s="17"/>
      <c r="AP40" s="17"/>
      <c r="AQ40" s="17"/>
      <c r="AR40" s="17"/>
      <c r="AS40" s="24"/>
      <c r="AT40" s="24"/>
      <c r="AU40" s="24"/>
      <c r="AY40" s="25"/>
      <c r="AZ40" s="17"/>
      <c r="BS40" s="48" t="s">
        <v>16</v>
      </c>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9">
        <v>0</v>
      </c>
      <c r="DN40" s="49"/>
      <c r="DO40" s="49"/>
      <c r="DP40" s="49"/>
      <c r="DQ40" s="49"/>
      <c r="DR40" s="49"/>
      <c r="DS40" s="49"/>
      <c r="DT40" s="49"/>
      <c r="DU40" s="49"/>
      <c r="DV40" s="49"/>
      <c r="DW40" s="49"/>
      <c r="DX40" s="49"/>
      <c r="DY40" s="49"/>
      <c r="DZ40" s="49"/>
      <c r="EA40" s="49"/>
      <c r="EB40" s="49"/>
      <c r="EC40" s="49"/>
      <c r="ED40" s="49"/>
      <c r="EE40" s="49"/>
      <c r="EF40" s="49"/>
      <c r="EG40" s="49"/>
      <c r="EH40" s="49"/>
      <c r="EI40" s="49"/>
      <c r="EJ40" s="49"/>
      <c r="EK40" s="49"/>
      <c r="EL40" s="49"/>
      <c r="EN40" s="79"/>
      <c r="EO40" s="79"/>
      <c r="EP40" s="80">
        <f>IF(DM40="командні, графічні",1,0)</f>
        <v>0</v>
      </c>
      <c r="EQ40" s="80"/>
      <c r="ER40" s="80"/>
      <c r="ES40" s="80"/>
      <c r="ET40" s="79"/>
      <c r="EU40" s="79"/>
      <c r="EV40" s="79"/>
      <c r="EW40" s="79"/>
      <c r="EX40" s="79"/>
    </row>
    <row r="41" spans="8:154" ht="14.25" customHeight="1" x14ac:dyDescent="0.25">
      <c r="M41" s="17"/>
      <c r="N41" s="10"/>
      <c r="O41" s="10"/>
      <c r="P41" s="10"/>
      <c r="Q41" s="17"/>
      <c r="V41" s="17"/>
      <c r="W41" s="17"/>
      <c r="AC41" s="17"/>
      <c r="AH41" s="25"/>
      <c r="AZ41" s="17"/>
      <c r="BA41" s="17"/>
      <c r="BB41" s="17"/>
      <c r="BC41" s="17"/>
      <c r="BD41" s="17"/>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9"/>
      <c r="DN41" s="49"/>
      <c r="DO41" s="49"/>
      <c r="DP41" s="49"/>
      <c r="DQ41" s="49"/>
      <c r="DR41" s="49"/>
      <c r="DS41" s="49"/>
      <c r="DT41" s="49"/>
      <c r="DU41" s="49"/>
      <c r="DV41" s="49"/>
      <c r="DW41" s="49"/>
      <c r="DX41" s="49"/>
      <c r="DY41" s="49"/>
      <c r="DZ41" s="49"/>
      <c r="EA41" s="49"/>
      <c r="EB41" s="49"/>
      <c r="EC41" s="49"/>
      <c r="ED41" s="49"/>
      <c r="EE41" s="49"/>
      <c r="EF41" s="49"/>
      <c r="EG41" s="49"/>
      <c r="EH41" s="49"/>
      <c r="EI41" s="49"/>
      <c r="EJ41" s="49"/>
      <c r="EK41" s="49"/>
      <c r="EL41" s="49"/>
      <c r="EN41" s="79"/>
      <c r="EO41" s="79"/>
      <c r="EP41" s="80"/>
      <c r="EQ41" s="80"/>
      <c r="ER41" s="80"/>
      <c r="ES41" s="80"/>
      <c r="ET41" s="79"/>
      <c r="EU41" s="79"/>
      <c r="EV41" s="79"/>
      <c r="EW41" s="79"/>
      <c r="EX41" s="79"/>
    </row>
    <row r="42" spans="8:154" ht="14.25" customHeight="1" x14ac:dyDescent="0.25">
      <c r="N42" s="17"/>
      <c r="O42" s="10"/>
      <c r="P42" s="10"/>
      <c r="Q42" s="17"/>
      <c r="T42" s="25"/>
      <c r="U42" s="17"/>
      <c r="Y42" s="17"/>
      <c r="Z42" s="17"/>
      <c r="AA42" s="17"/>
      <c r="AD42" s="17"/>
      <c r="AZ42" s="17"/>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N42" s="79"/>
      <c r="EO42" s="79"/>
      <c r="EP42" s="80"/>
      <c r="EQ42" s="80"/>
      <c r="ER42" s="80"/>
      <c r="ES42" s="80"/>
      <c r="ET42" s="79"/>
      <c r="EU42" s="79"/>
      <c r="EV42" s="79"/>
      <c r="EW42" s="79"/>
      <c r="EX42" s="79"/>
    </row>
    <row r="43" spans="8:154" ht="14.25" customHeight="1" x14ac:dyDescent="0.25">
      <c r="O43" s="17"/>
      <c r="P43" s="17"/>
      <c r="Q43" s="17"/>
      <c r="U43" s="17"/>
      <c r="X43" s="17"/>
      <c r="Y43" s="17"/>
      <c r="Z43" s="17"/>
      <c r="AA43" s="17"/>
      <c r="AB43" s="17"/>
      <c r="AE43" s="17"/>
      <c r="AO43" s="25"/>
      <c r="AP43" s="25"/>
      <c r="AQ43" s="25"/>
      <c r="AR43" s="25"/>
      <c r="AW43" s="17"/>
      <c r="AX43" s="17"/>
      <c r="AY43" s="17"/>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N43" s="79"/>
      <c r="EO43" s="79"/>
      <c r="EP43" s="80"/>
      <c r="EQ43" s="80"/>
      <c r="ER43" s="80"/>
      <c r="ES43" s="80"/>
      <c r="ET43" s="79"/>
      <c r="EU43" s="79"/>
      <c r="EV43" s="79"/>
      <c r="EW43" s="79"/>
      <c r="EX43" s="79"/>
    </row>
    <row r="44" spans="8:154" ht="14.25" customHeight="1" x14ac:dyDescent="0.25">
      <c r="P44" s="17"/>
      <c r="Q44" s="17"/>
      <c r="T44" s="17"/>
      <c r="W44" s="17"/>
      <c r="X44" s="17"/>
      <c r="Y44" s="17"/>
      <c r="Z44" s="17"/>
      <c r="AA44" s="17"/>
      <c r="AB44" s="17"/>
      <c r="AC44" s="17"/>
      <c r="AF44" s="17"/>
      <c r="AJ44" s="17"/>
      <c r="AK44" s="17"/>
      <c r="AV44" s="17"/>
      <c r="AW44" s="17"/>
      <c r="AX44" s="17"/>
      <c r="BS44" s="68" t="s">
        <v>17</v>
      </c>
      <c r="BT44" s="6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49">
        <v>0</v>
      </c>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N44" s="79"/>
      <c r="EO44" s="79"/>
      <c r="EP44" s="80">
        <f>IF(DM44="кошика",1,0)</f>
        <v>0</v>
      </c>
      <c r="EQ44" s="80"/>
      <c r="ER44" s="80"/>
      <c r="ES44" s="80"/>
      <c r="ET44" s="79"/>
      <c r="EU44" s="79"/>
      <c r="EV44" s="79"/>
      <c r="EW44" s="79"/>
      <c r="EX44" s="79"/>
    </row>
    <row r="45" spans="8:154" ht="14.25" customHeight="1" x14ac:dyDescent="0.25">
      <c r="P45" s="17"/>
      <c r="Q45" s="17"/>
      <c r="T45" s="17"/>
      <c r="W45" s="17"/>
      <c r="X45" s="17"/>
      <c r="Y45" s="17"/>
      <c r="Z45" s="17"/>
      <c r="AA45" s="17"/>
      <c r="AB45" s="17"/>
      <c r="AC45" s="17"/>
      <c r="AG45" s="17"/>
      <c r="AI45" s="17"/>
      <c r="AJ45" s="17"/>
      <c r="AT45" s="17"/>
      <c r="AU45" s="17"/>
      <c r="AV45" s="17"/>
      <c r="AX45" s="17"/>
      <c r="BA45" s="17"/>
      <c r="BB45" s="17"/>
      <c r="BC45" s="17"/>
      <c r="BD45" s="17"/>
      <c r="BS45" s="68"/>
      <c r="BT45" s="68"/>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N45" s="79"/>
      <c r="EO45" s="79"/>
      <c r="EP45" s="80"/>
      <c r="EQ45" s="80"/>
      <c r="ER45" s="80"/>
      <c r="ES45" s="80"/>
      <c r="ET45" s="79"/>
      <c r="EU45" s="79"/>
      <c r="EV45" s="79"/>
      <c r="EW45" s="79"/>
      <c r="EX45" s="79"/>
    </row>
    <row r="46" spans="8:154" ht="14.25" customHeight="1" x14ac:dyDescent="0.25">
      <c r="P46" s="17"/>
      <c r="T46" s="17"/>
      <c r="W46" s="17"/>
      <c r="X46" s="17"/>
      <c r="Y46" s="17"/>
      <c r="Z46" s="17"/>
      <c r="AA46" s="17"/>
      <c r="AB46" s="17"/>
      <c r="AC46" s="17"/>
      <c r="AG46" s="17"/>
      <c r="AO46" s="24"/>
      <c r="AR46" s="17"/>
      <c r="AS46" s="17"/>
      <c r="AT46" s="17"/>
      <c r="AV46" s="17"/>
      <c r="AW46" s="17"/>
      <c r="AX46" s="17"/>
      <c r="AY46" s="17"/>
      <c r="AZ46" s="17"/>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N46" s="79"/>
      <c r="EO46" s="79"/>
      <c r="EP46" s="80"/>
      <c r="EQ46" s="80"/>
      <c r="ER46" s="80"/>
      <c r="ES46" s="80"/>
      <c r="ET46" s="79"/>
      <c r="EU46" s="79"/>
      <c r="EV46" s="79"/>
      <c r="EW46" s="79"/>
      <c r="EX46" s="79"/>
    </row>
    <row r="47" spans="8:154" ht="14.25" customHeight="1" x14ac:dyDescent="0.25">
      <c r="P47" s="17"/>
      <c r="T47" s="17"/>
      <c r="X47" s="17"/>
      <c r="Y47" s="17"/>
      <c r="Z47" s="17"/>
      <c r="AA47" s="17"/>
      <c r="AB47" s="17"/>
      <c r="AF47" s="17"/>
      <c r="AQ47" s="17"/>
      <c r="AR47" s="17"/>
      <c r="AT47" s="17"/>
      <c r="AU47" s="17"/>
      <c r="AV47" s="17"/>
      <c r="AX47" s="17"/>
      <c r="BS47" s="68"/>
      <c r="BT47" s="6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N47" s="79"/>
      <c r="EO47" s="79"/>
      <c r="EP47" s="80"/>
      <c r="EQ47" s="80"/>
      <c r="ER47" s="80"/>
      <c r="ES47" s="80"/>
      <c r="ET47" s="79"/>
      <c r="EU47" s="79"/>
      <c r="EV47" s="79"/>
      <c r="EW47" s="79"/>
      <c r="EX47" s="79"/>
    </row>
    <row r="48" spans="8:154" ht="14.25" customHeight="1" x14ac:dyDescent="0.25">
      <c r="P48" s="17"/>
      <c r="T48" s="17"/>
      <c r="Y48" s="17"/>
      <c r="Z48" s="17"/>
      <c r="AF48" s="17"/>
      <c r="AK48" s="17"/>
      <c r="AR48" s="17"/>
      <c r="AS48" s="17"/>
      <c r="AT48" s="17"/>
      <c r="AV48" s="17"/>
      <c r="AW48" s="17"/>
      <c r="AX48" s="17"/>
      <c r="AY48" s="17"/>
      <c r="AZ48" s="17"/>
      <c r="BA48" s="17"/>
      <c r="BB48" s="17"/>
      <c r="BC48" s="17"/>
      <c r="BD48" s="17"/>
      <c r="BS48" s="48" t="s">
        <v>18</v>
      </c>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9">
        <v>0</v>
      </c>
      <c r="DN48" s="49"/>
      <c r="DO48" s="49"/>
      <c r="DP48" s="49"/>
      <c r="DQ48" s="49"/>
      <c r="DR48" s="49"/>
      <c r="DS48" s="49"/>
      <c r="DT48" s="49"/>
      <c r="DU48" s="49"/>
      <c r="DV48" s="49"/>
      <c r="DW48" s="49"/>
      <c r="DX48" s="49"/>
      <c r="DY48" s="49"/>
      <c r="DZ48" s="49"/>
      <c r="EA48" s="49"/>
      <c r="EB48" s="49"/>
      <c r="EC48" s="49"/>
      <c r="ED48" s="49"/>
      <c r="EE48" s="49"/>
      <c r="EF48" s="49"/>
      <c r="EG48" s="49"/>
      <c r="EH48" s="49"/>
      <c r="EI48" s="49"/>
      <c r="EJ48" s="49"/>
      <c r="EK48" s="49"/>
      <c r="EL48" s="49"/>
      <c r="EN48" s="79"/>
      <c r="EO48" s="79"/>
      <c r="EP48" s="80">
        <f>IF(DM48="операційна система",1,0)</f>
        <v>0</v>
      </c>
      <c r="EQ48" s="80"/>
      <c r="ER48" s="80"/>
      <c r="ES48" s="80"/>
      <c r="ET48" s="79"/>
      <c r="EU48" s="79"/>
      <c r="EV48" s="79"/>
      <c r="EW48" s="79"/>
      <c r="EX48" s="79"/>
    </row>
    <row r="49" spans="16:154" ht="14.25" customHeight="1" x14ac:dyDescent="0.25">
      <c r="P49" s="17"/>
      <c r="Q49" s="17"/>
      <c r="U49" s="17"/>
      <c r="AE49" s="17"/>
      <c r="AK49" s="17"/>
      <c r="AL49" s="17"/>
      <c r="AM49" s="17"/>
      <c r="AS49" s="17"/>
      <c r="AT49" s="17"/>
      <c r="AU49" s="17"/>
      <c r="AW49" s="17"/>
      <c r="AX49" s="17"/>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N49" s="79"/>
      <c r="EO49" s="79"/>
      <c r="EP49" s="80"/>
      <c r="EQ49" s="80"/>
      <c r="ER49" s="80"/>
      <c r="ES49" s="80"/>
      <c r="ET49" s="79"/>
      <c r="EU49" s="79"/>
      <c r="EV49" s="79"/>
      <c r="EW49" s="79"/>
      <c r="EX49" s="79"/>
    </row>
    <row r="50" spans="16:154" ht="14.25" customHeight="1" x14ac:dyDescent="0.25">
      <c r="Q50" s="17"/>
      <c r="T50" s="25"/>
      <c r="V50" s="17"/>
      <c r="AC50" s="17"/>
      <c r="AD50" s="17"/>
      <c r="AH50" s="25"/>
      <c r="AK50" s="17"/>
      <c r="AN50" s="17"/>
      <c r="AV50" s="17"/>
      <c r="AW50" s="17"/>
      <c r="AX50" s="17"/>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9"/>
      <c r="DN50" s="49"/>
      <c r="DO50" s="49"/>
      <c r="DP50" s="49"/>
      <c r="DQ50" s="49"/>
      <c r="DR50" s="49"/>
      <c r="DS50" s="49"/>
      <c r="DT50" s="49"/>
      <c r="DU50" s="49"/>
      <c r="DV50" s="49"/>
      <c r="DW50" s="49"/>
      <c r="DX50" s="49"/>
      <c r="DY50" s="49"/>
      <c r="DZ50" s="49"/>
      <c r="EA50" s="49"/>
      <c r="EB50" s="49"/>
      <c r="EC50" s="49"/>
      <c r="ED50" s="49"/>
      <c r="EE50" s="49"/>
      <c r="EF50" s="49"/>
      <c r="EG50" s="49"/>
      <c r="EH50" s="49"/>
      <c r="EI50" s="49"/>
      <c r="EJ50" s="49"/>
      <c r="EK50" s="49"/>
      <c r="EL50" s="49"/>
      <c r="EN50" s="79"/>
      <c r="EO50" s="79"/>
      <c r="EP50" s="80"/>
      <c r="EQ50" s="80"/>
      <c r="ER50" s="80"/>
      <c r="ES50" s="80"/>
      <c r="ET50" s="79"/>
      <c r="EU50" s="79"/>
      <c r="EV50" s="79"/>
      <c r="EW50" s="79"/>
      <c r="EX50" s="79"/>
    </row>
    <row r="51" spans="16:154" ht="14.25" customHeight="1" x14ac:dyDescent="0.25">
      <c r="Q51" s="17"/>
      <c r="W51" s="17"/>
      <c r="X51" s="17"/>
      <c r="Y51" s="17"/>
      <c r="Z51" s="17"/>
      <c r="AA51" s="17"/>
      <c r="AB51" s="17"/>
      <c r="AK51" s="17"/>
      <c r="AV51" s="17"/>
      <c r="AX51" s="17"/>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9"/>
      <c r="DN51" s="49"/>
      <c r="DO51" s="49"/>
      <c r="DP51" s="49"/>
      <c r="DQ51" s="49"/>
      <c r="DR51" s="49"/>
      <c r="DS51" s="49"/>
      <c r="DT51" s="49"/>
      <c r="DU51" s="49"/>
      <c r="DV51" s="49"/>
      <c r="DW51" s="49"/>
      <c r="DX51" s="49"/>
      <c r="DY51" s="49"/>
      <c r="DZ51" s="49"/>
      <c r="EA51" s="49"/>
      <c r="EB51" s="49"/>
      <c r="EC51" s="49"/>
      <c r="ED51" s="49"/>
      <c r="EE51" s="49"/>
      <c r="EF51" s="49"/>
      <c r="EG51" s="49"/>
      <c r="EH51" s="49"/>
      <c r="EI51" s="49"/>
      <c r="EJ51" s="49"/>
      <c r="EK51" s="49"/>
      <c r="EL51" s="49"/>
      <c r="EN51" s="79"/>
      <c r="EO51" s="79"/>
      <c r="EP51" s="80"/>
      <c r="EQ51" s="80"/>
      <c r="ER51" s="80"/>
      <c r="ES51" s="80"/>
      <c r="ET51" s="79"/>
      <c r="EU51" s="79"/>
      <c r="EV51" s="79"/>
      <c r="EW51" s="79"/>
      <c r="EX51" s="79"/>
    </row>
    <row r="52" spans="16:154" ht="14.25" customHeight="1" x14ac:dyDescent="0.25">
      <c r="Q52" s="17"/>
      <c r="AE52" s="25"/>
      <c r="AU52" s="17"/>
      <c r="AV52" s="17"/>
      <c r="AX52" s="17"/>
      <c r="BS52" s="48" t="s">
        <v>19</v>
      </c>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9">
        <v>0</v>
      </c>
      <c r="DN52" s="49"/>
      <c r="DO52" s="49"/>
      <c r="DP52" s="49"/>
      <c r="DQ52" s="49"/>
      <c r="DR52" s="49"/>
      <c r="DS52" s="49"/>
      <c r="DT52" s="49"/>
      <c r="DU52" s="49"/>
      <c r="DV52" s="49"/>
      <c r="DW52" s="49"/>
      <c r="DX52" s="49"/>
      <c r="DY52" s="49"/>
      <c r="DZ52" s="49"/>
      <c r="EA52" s="49"/>
      <c r="EB52" s="49"/>
      <c r="EC52" s="49"/>
      <c r="ED52" s="49"/>
      <c r="EE52" s="49"/>
      <c r="EF52" s="49"/>
      <c r="EG52" s="49"/>
      <c r="EH52" s="49"/>
      <c r="EI52" s="49"/>
      <c r="EJ52" s="49"/>
      <c r="EK52" s="49"/>
      <c r="EL52" s="49"/>
      <c r="EN52" s="79"/>
      <c r="EO52" s="79"/>
      <c r="EP52" s="80">
        <f>IF(DM52="вікні",1,0)</f>
        <v>0</v>
      </c>
      <c r="EQ52" s="80"/>
      <c r="ER52" s="80"/>
      <c r="ES52" s="80"/>
      <c r="ET52" s="79"/>
      <c r="EU52" s="79"/>
      <c r="EV52" s="79"/>
      <c r="EW52" s="79"/>
      <c r="EX52" s="79"/>
    </row>
    <row r="53" spans="16:154" ht="14.25" customHeight="1" x14ac:dyDescent="0.25">
      <c r="R53" s="17"/>
      <c r="X53" s="24"/>
      <c r="Y53" s="24"/>
      <c r="Z53" s="24"/>
      <c r="AE53" s="25"/>
      <c r="AS53" s="17"/>
      <c r="AT53" s="17"/>
      <c r="AU53" s="17"/>
      <c r="AV53" s="17"/>
      <c r="AX53" s="17"/>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9"/>
      <c r="DN53" s="49"/>
      <c r="DO53" s="49"/>
      <c r="DP53" s="49"/>
      <c r="DQ53" s="49"/>
      <c r="DR53" s="49"/>
      <c r="DS53" s="49"/>
      <c r="DT53" s="49"/>
      <c r="DU53" s="49"/>
      <c r="DV53" s="49"/>
      <c r="DW53" s="49"/>
      <c r="DX53" s="49"/>
      <c r="DY53" s="49"/>
      <c r="DZ53" s="49"/>
      <c r="EA53" s="49"/>
      <c r="EB53" s="49"/>
      <c r="EC53" s="49"/>
      <c r="ED53" s="49"/>
      <c r="EE53" s="49"/>
      <c r="EF53" s="49"/>
      <c r="EG53" s="49"/>
      <c r="EH53" s="49"/>
      <c r="EI53" s="49"/>
      <c r="EJ53" s="49"/>
      <c r="EK53" s="49"/>
      <c r="EL53" s="49"/>
      <c r="EN53" s="79"/>
      <c r="EO53" s="79"/>
      <c r="EP53" s="80"/>
      <c r="EQ53" s="80"/>
      <c r="ER53" s="80"/>
      <c r="ES53" s="80"/>
      <c r="ET53" s="79"/>
      <c r="EU53" s="79"/>
      <c r="EV53" s="79"/>
      <c r="EW53" s="79"/>
      <c r="EX53" s="79"/>
    </row>
    <row r="54" spans="16:154" ht="14.25" customHeight="1" x14ac:dyDescent="0.25">
      <c r="R54" s="17"/>
      <c r="W54" s="24"/>
      <c r="AR54" s="17"/>
      <c r="AV54" s="17"/>
      <c r="AX54" s="17"/>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9"/>
      <c r="DN54" s="49"/>
      <c r="DO54" s="49"/>
      <c r="DP54" s="49"/>
      <c r="DQ54" s="49"/>
      <c r="DR54" s="49"/>
      <c r="DS54" s="49"/>
      <c r="DT54" s="49"/>
      <c r="DU54" s="49"/>
      <c r="DV54" s="49"/>
      <c r="DW54" s="49"/>
      <c r="DX54" s="49"/>
      <c r="DY54" s="49"/>
      <c r="DZ54" s="49"/>
      <c r="EA54" s="49"/>
      <c r="EB54" s="49"/>
      <c r="EC54" s="49"/>
      <c r="ED54" s="49"/>
      <c r="EE54" s="49"/>
      <c r="EF54" s="49"/>
      <c r="EG54" s="49"/>
      <c r="EH54" s="49"/>
      <c r="EI54" s="49"/>
      <c r="EJ54" s="49"/>
      <c r="EK54" s="49"/>
      <c r="EL54" s="49"/>
      <c r="EN54" s="79"/>
      <c r="EO54" s="79"/>
      <c r="EP54" s="80"/>
      <c r="EQ54" s="80"/>
      <c r="ER54" s="80"/>
      <c r="ES54" s="80"/>
      <c r="ET54" s="79"/>
      <c r="EU54" s="79"/>
      <c r="EV54" s="79"/>
      <c r="EW54" s="79"/>
      <c r="EX54" s="79"/>
    </row>
    <row r="55" spans="16:154" ht="14.25" customHeight="1" x14ac:dyDescent="0.25">
      <c r="R55" s="17"/>
      <c r="T55" s="24"/>
      <c r="U55" s="24"/>
      <c r="V55" s="24"/>
      <c r="W55" s="24"/>
      <c r="AD55" s="17"/>
      <c r="AI55" s="25"/>
      <c r="AJ55" s="25"/>
      <c r="AK55" s="25"/>
      <c r="AL55" s="25"/>
      <c r="AM55" s="25"/>
      <c r="AQ55" s="17"/>
      <c r="AX55" s="17"/>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9"/>
      <c r="DN55" s="49"/>
      <c r="DO55" s="49"/>
      <c r="DP55" s="49"/>
      <c r="DQ55" s="49"/>
      <c r="DR55" s="49"/>
      <c r="DS55" s="49"/>
      <c r="DT55" s="49"/>
      <c r="DU55" s="49"/>
      <c r="DV55" s="49"/>
      <c r="DW55" s="49"/>
      <c r="DX55" s="49"/>
      <c r="DY55" s="49"/>
      <c r="DZ55" s="49"/>
      <c r="EA55" s="49"/>
      <c r="EB55" s="49"/>
      <c r="EC55" s="49"/>
      <c r="ED55" s="49"/>
      <c r="EE55" s="49"/>
      <c r="EF55" s="49"/>
      <c r="EG55" s="49"/>
      <c r="EH55" s="49"/>
      <c r="EI55" s="49"/>
      <c r="EJ55" s="49"/>
      <c r="EK55" s="49"/>
      <c r="EL55" s="49"/>
      <c r="EN55" s="79"/>
      <c r="EO55" s="79"/>
      <c r="EP55" s="80"/>
      <c r="EQ55" s="80"/>
      <c r="ER55" s="80"/>
      <c r="ES55" s="80"/>
      <c r="ET55" s="79"/>
      <c r="EU55" s="79"/>
      <c r="EV55" s="79"/>
      <c r="EW55" s="79"/>
      <c r="EX55" s="79"/>
    </row>
    <row r="56" spans="16:154" ht="14.25" customHeight="1" x14ac:dyDescent="0.25">
      <c r="S56" s="17"/>
      <c r="V56" s="24"/>
      <c r="AA56" s="17"/>
      <c r="AB56" s="17"/>
      <c r="AC56" s="17"/>
      <c r="AD56" s="17"/>
      <c r="AP56" s="17"/>
      <c r="AT56" s="24"/>
      <c r="AX56" s="17"/>
      <c r="BS56" s="50" t="s">
        <v>20</v>
      </c>
      <c r="BT56" s="51"/>
      <c r="BU56" s="51"/>
      <c r="BV56" s="51"/>
      <c r="BW56" s="51"/>
      <c r="BX56" s="51"/>
      <c r="BY56" s="51"/>
      <c r="BZ56" s="51"/>
      <c r="CA56" s="51"/>
      <c r="CB56" s="51"/>
      <c r="CC56" s="51"/>
      <c r="CD56" s="51"/>
      <c r="CE56" s="51"/>
      <c r="CF56" s="51"/>
      <c r="CG56" s="51"/>
      <c r="CH56" s="51"/>
      <c r="CI56" s="51"/>
      <c r="CJ56" s="51"/>
      <c r="CK56" s="51"/>
      <c r="CL56" s="51"/>
      <c r="CM56" s="51"/>
      <c r="CN56" s="51"/>
      <c r="CO56" s="51"/>
      <c r="CP56" s="51"/>
      <c r="CQ56" s="51"/>
      <c r="CR56" s="51"/>
      <c r="CS56" s="51"/>
      <c r="CT56" s="51"/>
      <c r="CU56" s="51"/>
      <c r="CV56" s="51"/>
      <c r="CW56" s="51"/>
      <c r="CX56" s="51"/>
      <c r="CY56" s="51"/>
      <c r="CZ56" s="51"/>
      <c r="DA56" s="51"/>
      <c r="DB56" s="51"/>
      <c r="DC56" s="51"/>
      <c r="DD56" s="51"/>
      <c r="DE56" s="51"/>
      <c r="DF56" s="51"/>
      <c r="DG56" s="51"/>
      <c r="DH56" s="51"/>
      <c r="DI56" s="51"/>
      <c r="DJ56" s="51"/>
      <c r="DK56" s="51"/>
      <c r="DL56" s="52"/>
      <c r="DM56" s="59">
        <v>0</v>
      </c>
      <c r="DN56" s="60"/>
      <c r="DO56" s="60"/>
      <c r="DP56" s="60"/>
      <c r="DQ56" s="60"/>
      <c r="DR56" s="60"/>
      <c r="DS56" s="60"/>
      <c r="DT56" s="60"/>
      <c r="DU56" s="60"/>
      <c r="DV56" s="60"/>
      <c r="DW56" s="60"/>
      <c r="DX56" s="60"/>
      <c r="DY56" s="60"/>
      <c r="DZ56" s="60"/>
      <c r="EA56" s="60"/>
      <c r="EB56" s="60"/>
      <c r="EC56" s="60"/>
      <c r="ED56" s="60"/>
      <c r="EE56" s="60"/>
      <c r="EF56" s="60"/>
      <c r="EG56" s="60"/>
      <c r="EH56" s="60"/>
      <c r="EI56" s="60"/>
      <c r="EJ56" s="60"/>
      <c r="EK56" s="60"/>
      <c r="EL56" s="61"/>
      <c r="EN56" s="79"/>
      <c r="EO56" s="79"/>
      <c r="EP56" s="80">
        <f>IF(DM56="файл",1,0)</f>
        <v>0</v>
      </c>
      <c r="EQ56" s="80"/>
      <c r="ER56" s="80"/>
      <c r="ES56" s="80"/>
      <c r="ET56" s="79"/>
      <c r="EU56" s="79"/>
      <c r="EV56" s="79"/>
      <c r="EW56" s="79"/>
      <c r="EX56" s="79"/>
    </row>
    <row r="57" spans="16:154" ht="14.25" customHeight="1" x14ac:dyDescent="0.25">
      <c r="S57" s="17"/>
      <c r="Y57" s="17"/>
      <c r="Z57" s="17"/>
      <c r="AC57" s="17"/>
      <c r="AE57" s="17"/>
      <c r="AN57" s="17"/>
      <c r="AO57" s="17"/>
      <c r="AT57" s="24"/>
      <c r="AX57" s="17"/>
      <c r="BS57" s="53"/>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5"/>
      <c r="DM57" s="62"/>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4"/>
      <c r="EN57" s="79"/>
      <c r="EO57" s="79"/>
      <c r="EP57" s="80"/>
      <c r="EQ57" s="80"/>
      <c r="ER57" s="80"/>
      <c r="ES57" s="80"/>
      <c r="ET57" s="79"/>
      <c r="EU57" s="79"/>
      <c r="EV57" s="79"/>
      <c r="EW57" s="79"/>
      <c r="EX57" s="79"/>
    </row>
    <row r="58" spans="16:154" ht="14.25" customHeight="1" x14ac:dyDescent="0.25">
      <c r="T58" s="17"/>
      <c r="W58" s="17"/>
      <c r="X58" s="17"/>
      <c r="AB58" s="17"/>
      <c r="AD58" s="17"/>
      <c r="AL58" s="17"/>
      <c r="AM58" s="17"/>
      <c r="AX58" s="17"/>
      <c r="BS58" s="53"/>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5"/>
      <c r="DM58" s="62"/>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4"/>
      <c r="EN58" s="79"/>
      <c r="EO58" s="79"/>
      <c r="EP58" s="80"/>
      <c r="EQ58" s="80"/>
      <c r="ER58" s="80"/>
      <c r="ES58" s="80"/>
      <c r="ET58" s="79"/>
      <c r="EU58" s="79"/>
      <c r="EV58" s="79"/>
      <c r="EW58" s="79"/>
      <c r="EX58" s="79"/>
    </row>
    <row r="59" spans="16:154" ht="14.25" customHeight="1" x14ac:dyDescent="0.25">
      <c r="U59" s="17"/>
      <c r="V59" s="17"/>
      <c r="W59" s="17"/>
      <c r="Y59" s="17"/>
      <c r="Z59" s="17"/>
      <c r="AA59" s="17"/>
      <c r="AC59" s="17"/>
      <c r="AI59" s="17"/>
      <c r="AJ59" s="17"/>
      <c r="AK59" s="17"/>
      <c r="AL59" s="17"/>
      <c r="AY59" s="17"/>
      <c r="BS59" s="53"/>
      <c r="BT59" s="54"/>
      <c r="BU59" s="54"/>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5"/>
      <c r="DM59" s="62"/>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4"/>
      <c r="EN59" s="79"/>
      <c r="EO59" s="79"/>
      <c r="EP59" s="80"/>
      <c r="EQ59" s="80"/>
      <c r="ER59" s="80"/>
      <c r="ES59" s="80"/>
      <c r="ET59" s="79"/>
      <c r="EU59" s="79"/>
      <c r="EV59" s="79"/>
      <c r="EW59" s="79"/>
      <c r="EX59" s="79"/>
    </row>
    <row r="60" spans="16:154" ht="14.25" customHeight="1" x14ac:dyDescent="0.25">
      <c r="T60" s="17"/>
      <c r="U60" s="17"/>
      <c r="V60" s="17"/>
      <c r="W60" s="17"/>
      <c r="Y60" s="17"/>
      <c r="AA60" s="17"/>
      <c r="AB60" s="17"/>
      <c r="AF60" s="17"/>
      <c r="AG60" s="17"/>
      <c r="AH60" s="17"/>
      <c r="AI60" s="17"/>
      <c r="AW60" s="25"/>
      <c r="AY60" s="17"/>
      <c r="AZ60" s="17"/>
      <c r="BS60" s="53"/>
      <c r="BT60" s="54"/>
      <c r="BU60" s="54"/>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5"/>
      <c r="DM60" s="62"/>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4"/>
      <c r="EN60" s="79"/>
      <c r="EO60" s="79"/>
      <c r="EP60" s="80">
        <f>IF(DM64="меню",1,0)</f>
        <v>0</v>
      </c>
      <c r="EQ60" s="80"/>
      <c r="ER60" s="80"/>
      <c r="ES60" s="80"/>
      <c r="ET60" s="79"/>
      <c r="EU60" s="79"/>
      <c r="EV60" s="79"/>
      <c r="EW60" s="79"/>
      <c r="EX60" s="79"/>
    </row>
    <row r="61" spans="16:154" ht="14.25" customHeight="1" x14ac:dyDescent="0.25">
      <c r="R61" s="17"/>
      <c r="S61" s="17"/>
      <c r="X61" s="17"/>
      <c r="Y61" s="17"/>
      <c r="Z61" s="17"/>
      <c r="AA61" s="17"/>
      <c r="AB61" s="17"/>
      <c r="AC61" s="17"/>
      <c r="AD61" s="17"/>
      <c r="AE61" s="17"/>
      <c r="AF61" s="17"/>
      <c r="AU61" s="25"/>
      <c r="AZ61" s="17"/>
      <c r="BS61" s="53"/>
      <c r="BT61" s="54"/>
      <c r="BU61" s="54"/>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5"/>
      <c r="DM61" s="62"/>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4"/>
      <c r="EN61" s="79"/>
      <c r="EO61" s="79"/>
      <c r="EP61" s="80"/>
      <c r="EQ61" s="80"/>
      <c r="ER61" s="80"/>
      <c r="ES61" s="80"/>
      <c r="ET61" s="79"/>
      <c r="EU61" s="79"/>
      <c r="EV61" s="79"/>
      <c r="EW61" s="79"/>
      <c r="EX61" s="79"/>
    </row>
    <row r="62" spans="16:154" ht="14.25" customHeight="1" x14ac:dyDescent="0.25">
      <c r="U62" s="17"/>
      <c r="V62" s="17"/>
      <c r="W62" s="17"/>
      <c r="Y62" s="17"/>
      <c r="Z62" s="17"/>
      <c r="AZ62" s="17"/>
      <c r="BA62" s="17"/>
      <c r="BS62" s="53"/>
      <c r="BT62" s="54"/>
      <c r="BU62" s="54"/>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5"/>
      <c r="DM62" s="62"/>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4"/>
      <c r="EN62" s="79"/>
      <c r="EO62" s="79"/>
      <c r="EP62" s="80"/>
      <c r="EQ62" s="80"/>
      <c r="ER62" s="80"/>
      <c r="ES62" s="80"/>
      <c r="ET62" s="79"/>
      <c r="EU62" s="79"/>
      <c r="EV62" s="79"/>
      <c r="EW62" s="79"/>
      <c r="EX62" s="79"/>
    </row>
    <row r="63" spans="16:154" ht="14.25" customHeight="1" x14ac:dyDescent="0.25">
      <c r="T63" s="17"/>
      <c r="X63" s="17"/>
      <c r="Y63" s="17"/>
      <c r="AM63" s="25"/>
      <c r="AU63" s="26"/>
      <c r="BA63" s="17"/>
      <c r="BS63" s="56"/>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8"/>
      <c r="DM63" s="65"/>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7"/>
      <c r="EN63" s="79"/>
      <c r="EO63" s="79"/>
      <c r="EP63" s="80"/>
      <c r="EQ63" s="80"/>
      <c r="ER63" s="80"/>
      <c r="ES63" s="80"/>
      <c r="ET63" s="79"/>
      <c r="EU63" s="79"/>
      <c r="EV63" s="79"/>
      <c r="EW63" s="79"/>
      <c r="EX63" s="79"/>
    </row>
    <row r="64" spans="16:154" ht="14.25" customHeight="1" x14ac:dyDescent="0.25">
      <c r="S64" s="17"/>
      <c r="W64" s="17"/>
      <c r="X64" s="17"/>
      <c r="Y64" s="17"/>
      <c r="AT64" s="25"/>
      <c r="AU64" s="25"/>
      <c r="BA64" s="17"/>
      <c r="BS64" s="50" t="s">
        <v>21</v>
      </c>
      <c r="BT64" s="51"/>
      <c r="BU64" s="51"/>
      <c r="BV64" s="51"/>
      <c r="BW64" s="51"/>
      <c r="BX64" s="51"/>
      <c r="BY64" s="51"/>
      <c r="BZ64" s="51"/>
      <c r="CA64" s="51"/>
      <c r="CB64" s="51"/>
      <c r="CC64" s="51"/>
      <c r="CD64" s="51"/>
      <c r="CE64" s="51"/>
      <c r="CF64" s="51"/>
      <c r="CG64" s="51"/>
      <c r="CH64" s="51"/>
      <c r="CI64" s="51"/>
      <c r="CJ64" s="51"/>
      <c r="CK64" s="51"/>
      <c r="CL64" s="51"/>
      <c r="CM64" s="51"/>
      <c r="CN64" s="51"/>
      <c r="CO64" s="51"/>
      <c r="CP64" s="51"/>
      <c r="CQ64" s="51"/>
      <c r="CR64" s="51"/>
      <c r="CS64" s="51"/>
      <c r="CT64" s="51"/>
      <c r="CU64" s="51"/>
      <c r="CV64" s="51"/>
      <c r="CW64" s="51"/>
      <c r="CX64" s="51"/>
      <c r="CY64" s="51"/>
      <c r="CZ64" s="51"/>
      <c r="DA64" s="51"/>
      <c r="DB64" s="51"/>
      <c r="DC64" s="51"/>
      <c r="DD64" s="51"/>
      <c r="DE64" s="51"/>
      <c r="DF64" s="51"/>
      <c r="DG64" s="51"/>
      <c r="DH64" s="51"/>
      <c r="DI64" s="51"/>
      <c r="DJ64" s="51"/>
      <c r="DK64" s="51"/>
      <c r="DL64" s="52"/>
      <c r="DM64" s="59">
        <v>0</v>
      </c>
      <c r="DN64" s="60"/>
      <c r="DO64" s="60"/>
      <c r="DP64" s="60"/>
      <c r="DQ64" s="60"/>
      <c r="DR64" s="60"/>
      <c r="DS64" s="60"/>
      <c r="DT64" s="60"/>
      <c r="DU64" s="60"/>
      <c r="DV64" s="60"/>
      <c r="DW64" s="60"/>
      <c r="DX64" s="60"/>
      <c r="DY64" s="60"/>
      <c r="DZ64" s="60"/>
      <c r="EA64" s="60"/>
      <c r="EB64" s="60"/>
      <c r="EC64" s="60"/>
      <c r="ED64" s="60"/>
      <c r="EE64" s="60"/>
      <c r="EF64" s="60"/>
      <c r="EG64" s="60"/>
      <c r="EH64" s="60"/>
      <c r="EI64" s="60"/>
      <c r="EJ64" s="60"/>
      <c r="EK64" s="60"/>
      <c r="EL64" s="61"/>
      <c r="EN64" s="79"/>
      <c r="EO64" s="79"/>
      <c r="EP64" s="80">
        <f>IF(DM72="робочий стіл",1,0)</f>
        <v>0</v>
      </c>
      <c r="EQ64" s="80"/>
      <c r="ER64" s="80"/>
      <c r="ES64" s="80"/>
      <c r="ET64" s="79"/>
      <c r="EU64" s="79"/>
      <c r="EV64" s="79"/>
      <c r="EW64" s="79"/>
      <c r="EX64" s="79"/>
    </row>
    <row r="65" spans="13:154" ht="14.25" customHeight="1" x14ac:dyDescent="0.25">
      <c r="V65" s="17"/>
      <c r="W65" s="17"/>
      <c r="Y65" s="17"/>
      <c r="AT65" s="25"/>
      <c r="AU65" s="25"/>
      <c r="BA65" s="17"/>
      <c r="BS65" s="53"/>
      <c r="BT65" s="54"/>
      <c r="BU65" s="54"/>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5"/>
      <c r="DM65" s="62"/>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4"/>
      <c r="EN65" s="79"/>
      <c r="EO65" s="79"/>
      <c r="EP65" s="80"/>
      <c r="EQ65" s="80"/>
      <c r="ER65" s="80"/>
      <c r="ES65" s="80"/>
      <c r="ET65" s="79"/>
      <c r="EU65" s="79"/>
      <c r="EV65" s="79"/>
      <c r="EW65" s="79"/>
      <c r="EX65" s="79"/>
    </row>
    <row r="66" spans="13:154" ht="14.25" customHeight="1" x14ac:dyDescent="0.25">
      <c r="U66" s="17"/>
      <c r="X66" s="17"/>
      <c r="Y66" s="17"/>
      <c r="AH66" s="26"/>
      <c r="AI66" s="26"/>
      <c r="AS66" s="26"/>
      <c r="AT66" s="25"/>
      <c r="AU66" s="25"/>
      <c r="BA66" s="17"/>
      <c r="BS66" s="53"/>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5"/>
      <c r="DM66" s="62"/>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4"/>
      <c r="EN66" s="79"/>
      <c r="EO66" s="79"/>
      <c r="EP66" s="80"/>
      <c r="EQ66" s="80"/>
      <c r="ER66" s="80"/>
      <c r="ES66" s="80"/>
      <c r="ET66" s="79"/>
      <c r="EU66" s="79"/>
      <c r="EV66" s="79"/>
      <c r="EW66" s="79"/>
      <c r="EX66" s="79"/>
    </row>
    <row r="67" spans="13:154" ht="14.25" customHeight="1" x14ac:dyDescent="0.25">
      <c r="X67" s="17"/>
      <c r="Y67" s="17"/>
      <c r="AG67" s="25"/>
      <c r="AH67" s="25"/>
      <c r="AI67" s="25"/>
      <c r="AJ67" s="25"/>
      <c r="BA67" s="17"/>
      <c r="BS67" s="53"/>
      <c r="BT67" s="54"/>
      <c r="BU67" s="54"/>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5"/>
      <c r="DM67" s="62"/>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4"/>
      <c r="EN67" s="79"/>
      <c r="EO67" s="79"/>
      <c r="EP67" s="80"/>
      <c r="EQ67" s="80"/>
      <c r="ER67" s="80"/>
      <c r="ES67" s="80"/>
      <c r="ET67" s="79"/>
      <c r="EU67" s="79"/>
      <c r="EV67" s="79"/>
      <c r="EW67" s="79"/>
      <c r="EX67" s="79"/>
    </row>
    <row r="68" spans="13:154" ht="14.25" customHeight="1" x14ac:dyDescent="0.25">
      <c r="X68" s="17"/>
      <c r="Y68" s="17"/>
      <c r="AG68" s="25"/>
      <c r="AH68" s="25"/>
      <c r="AI68" s="25"/>
      <c r="AJ68" s="25"/>
      <c r="BA68" s="17"/>
      <c r="BS68" s="53"/>
      <c r="BT68" s="54"/>
      <c r="BU68" s="54"/>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5"/>
      <c r="DM68" s="62"/>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4"/>
      <c r="EN68" s="79"/>
      <c r="EO68" s="79"/>
      <c r="EP68" s="80"/>
      <c r="EQ68" s="80"/>
      <c r="ER68" s="80"/>
      <c r="ES68" s="80"/>
      <c r="ET68" s="79"/>
      <c r="EU68" s="79"/>
      <c r="EV68" s="79"/>
      <c r="EW68" s="79"/>
      <c r="EX68" s="79"/>
    </row>
    <row r="69" spans="13:154" ht="14.25" customHeight="1" x14ac:dyDescent="0.25">
      <c r="X69" s="17"/>
      <c r="Y69" s="17"/>
      <c r="AG69" s="26"/>
      <c r="AH69" s="26"/>
      <c r="BA69" s="17"/>
      <c r="BS69" s="53"/>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5"/>
      <c r="DM69" s="62"/>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4"/>
      <c r="EN69" s="79"/>
      <c r="EO69" s="79"/>
      <c r="EP69" s="80"/>
      <c r="EQ69" s="80"/>
      <c r="ER69" s="80"/>
      <c r="ES69" s="80"/>
      <c r="ET69" s="79"/>
      <c r="EU69" s="79"/>
      <c r="EV69" s="79"/>
      <c r="EW69" s="79"/>
      <c r="EX69" s="79"/>
    </row>
    <row r="70" spans="13:154" ht="14.25" customHeight="1" x14ac:dyDescent="0.25">
      <c r="W70" s="17"/>
      <c r="X70" s="17"/>
      <c r="Y70" s="17"/>
      <c r="AE70" s="26"/>
      <c r="AF70" s="26"/>
      <c r="AG70" s="26"/>
      <c r="BA70" s="17"/>
      <c r="BB70" s="17"/>
      <c r="BS70" s="53"/>
      <c r="BT70" s="54"/>
      <c r="BU70" s="54"/>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5"/>
      <c r="DM70" s="62"/>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4"/>
      <c r="EN70" s="79"/>
      <c r="EO70" s="79"/>
      <c r="EP70" s="80"/>
      <c r="EQ70" s="80"/>
      <c r="ER70" s="80"/>
      <c r="ES70" s="80"/>
      <c r="ET70" s="79"/>
      <c r="EU70" s="79"/>
      <c r="EV70" s="79"/>
      <c r="EW70" s="79"/>
      <c r="EX70" s="79"/>
    </row>
    <row r="71" spans="13:154" ht="14.25" customHeight="1" x14ac:dyDescent="0.25">
      <c r="W71" s="17"/>
      <c r="Y71" s="17"/>
      <c r="AF71" s="26"/>
      <c r="BA71" s="17"/>
      <c r="BB71" s="17"/>
      <c r="BS71" s="56"/>
      <c r="BT71" s="57"/>
      <c r="BU71" s="57"/>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8"/>
      <c r="DM71" s="65"/>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7"/>
      <c r="EN71" s="79"/>
      <c r="EO71" s="79"/>
      <c r="EP71" s="80"/>
      <c r="EQ71" s="80"/>
      <c r="ER71" s="80"/>
      <c r="ES71" s="80"/>
      <c r="ET71" s="79"/>
      <c r="EU71" s="79"/>
      <c r="EV71" s="79"/>
      <c r="EW71" s="79"/>
      <c r="EX71" s="79"/>
    </row>
    <row r="72" spans="13:154" ht="14.25" customHeight="1" x14ac:dyDescent="0.25">
      <c r="V72" s="17"/>
      <c r="W72" s="17"/>
      <c r="X72" s="17"/>
      <c r="Y72" s="17"/>
      <c r="Z72" s="17"/>
      <c r="BA72" s="17"/>
      <c r="BC72" s="17"/>
      <c r="BS72" s="48" t="s">
        <v>22</v>
      </c>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9">
        <v>0</v>
      </c>
      <c r="DN72" s="49"/>
      <c r="DO72" s="49"/>
      <c r="DP72" s="49"/>
      <c r="DQ72" s="49"/>
      <c r="DR72" s="49"/>
      <c r="DS72" s="49"/>
      <c r="DT72" s="49"/>
      <c r="DU72" s="49"/>
      <c r="DV72" s="49"/>
      <c r="DW72" s="49"/>
      <c r="DX72" s="49"/>
      <c r="DY72" s="49"/>
      <c r="DZ72" s="49"/>
      <c r="EA72" s="49"/>
      <c r="EB72" s="49"/>
      <c r="EC72" s="49"/>
      <c r="ED72" s="49"/>
      <c r="EE72" s="49"/>
      <c r="EF72" s="49"/>
      <c r="EG72" s="49"/>
      <c r="EH72" s="49"/>
      <c r="EI72" s="49"/>
      <c r="EJ72" s="49"/>
      <c r="EK72" s="49"/>
      <c r="EL72" s="49"/>
      <c r="EN72" s="79"/>
      <c r="EO72" s="79"/>
      <c r="EP72" s="81"/>
      <c r="EQ72" s="81"/>
      <c r="ER72" s="81"/>
      <c r="ES72" s="81"/>
      <c r="ET72" s="79"/>
      <c r="EU72" s="79"/>
      <c r="EV72" s="79"/>
      <c r="EW72" s="79"/>
      <c r="EX72" s="79"/>
    </row>
    <row r="73" spans="13:154" ht="14.25" customHeight="1" x14ac:dyDescent="0.25">
      <c r="V73" s="17"/>
      <c r="X73" s="24"/>
      <c r="Z73" s="17"/>
      <c r="AZ73" s="17"/>
      <c r="BA73" s="17"/>
      <c r="BB73" s="24"/>
      <c r="BC73" s="17"/>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9"/>
      <c r="DN73" s="49"/>
      <c r="DO73" s="49"/>
      <c r="DP73" s="49"/>
      <c r="DQ73" s="49"/>
      <c r="DR73" s="49"/>
      <c r="DS73" s="49"/>
      <c r="DT73" s="49"/>
      <c r="DU73" s="49"/>
      <c r="DV73" s="49"/>
      <c r="DW73" s="49"/>
      <c r="DX73" s="49"/>
      <c r="DY73" s="49"/>
      <c r="DZ73" s="49"/>
      <c r="EA73" s="49"/>
      <c r="EB73" s="49"/>
      <c r="EC73" s="49"/>
      <c r="ED73" s="49"/>
      <c r="EE73" s="49"/>
      <c r="EF73" s="49"/>
      <c r="EG73" s="49"/>
      <c r="EH73" s="49"/>
      <c r="EI73" s="49"/>
      <c r="EJ73" s="49"/>
      <c r="EK73" s="49"/>
      <c r="EL73" s="49"/>
      <c r="EN73" s="79"/>
      <c r="EO73" s="79"/>
      <c r="EP73" s="81"/>
      <c r="EQ73" s="81"/>
      <c r="ER73" s="81"/>
      <c r="ES73" s="81"/>
      <c r="ET73" s="79"/>
      <c r="EU73" s="79"/>
      <c r="EV73" s="79"/>
      <c r="EW73" s="79"/>
      <c r="EX73" s="79"/>
    </row>
    <row r="74" spans="13:154" ht="14.25" customHeight="1" x14ac:dyDescent="0.25">
      <c r="V74" s="17"/>
      <c r="Z74" s="17"/>
      <c r="AZ74" s="17"/>
      <c r="BD74" s="17"/>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9"/>
      <c r="DN74" s="49"/>
      <c r="DO74" s="49"/>
      <c r="DP74" s="49"/>
      <c r="DQ74" s="49"/>
      <c r="DR74" s="49"/>
      <c r="DS74" s="49"/>
      <c r="DT74" s="49"/>
      <c r="DU74" s="49"/>
      <c r="DV74" s="49"/>
      <c r="DW74" s="49"/>
      <c r="DX74" s="49"/>
      <c r="DY74" s="49"/>
      <c r="DZ74" s="49"/>
      <c r="EA74" s="49"/>
      <c r="EB74" s="49"/>
      <c r="EC74" s="49"/>
      <c r="ED74" s="49"/>
      <c r="EE74" s="49"/>
      <c r="EF74" s="49"/>
      <c r="EG74" s="49"/>
      <c r="EH74" s="49"/>
      <c r="EI74" s="49"/>
      <c r="EJ74" s="49"/>
      <c r="EK74" s="49"/>
      <c r="EL74" s="49"/>
      <c r="EN74" s="79"/>
      <c r="EO74" s="79"/>
      <c r="EP74" s="81"/>
      <c r="EQ74" s="81"/>
      <c r="ER74" s="81"/>
      <c r="ES74" s="81"/>
      <c r="ET74" s="79"/>
      <c r="EU74" s="79"/>
      <c r="EV74" s="79"/>
      <c r="EW74" s="79"/>
      <c r="EX74" s="79"/>
    </row>
    <row r="75" spans="13:154" ht="14.25" customHeight="1" x14ac:dyDescent="0.25">
      <c r="U75" s="17"/>
      <c r="V75" s="17"/>
      <c r="W75" s="17"/>
      <c r="Z75" s="17"/>
      <c r="AP75" s="17"/>
      <c r="AZ75" s="17"/>
      <c r="BB75" s="24"/>
      <c r="BC75" s="24"/>
      <c r="BD75" s="17"/>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9"/>
      <c r="DN75" s="49"/>
      <c r="DO75" s="49"/>
      <c r="DP75" s="49"/>
      <c r="DQ75" s="49"/>
      <c r="DR75" s="49"/>
      <c r="DS75" s="49"/>
      <c r="DT75" s="49"/>
      <c r="DU75" s="49"/>
      <c r="DV75" s="49"/>
      <c r="DW75" s="49"/>
      <c r="DX75" s="49"/>
      <c r="DY75" s="49"/>
      <c r="DZ75" s="49"/>
      <c r="EA75" s="49"/>
      <c r="EB75" s="49"/>
      <c r="EC75" s="49"/>
      <c r="ED75" s="49"/>
      <c r="EE75" s="49"/>
      <c r="EF75" s="49"/>
      <c r="EG75" s="49"/>
      <c r="EH75" s="49"/>
      <c r="EI75" s="49"/>
      <c r="EJ75" s="49"/>
      <c r="EK75" s="49"/>
      <c r="EL75" s="49"/>
      <c r="EN75" s="79"/>
      <c r="EO75" s="79"/>
      <c r="EP75" s="81"/>
      <c r="EQ75" s="81"/>
      <c r="ER75" s="81"/>
      <c r="ES75" s="81"/>
      <c r="ET75" s="79"/>
      <c r="EU75" s="79"/>
      <c r="EV75" s="79"/>
      <c r="EW75" s="79"/>
      <c r="EX75" s="79"/>
    </row>
    <row r="76" spans="13:154" ht="14.25" customHeight="1" x14ac:dyDescent="0.25">
      <c r="U76" s="17"/>
      <c r="Z76" s="17"/>
      <c r="AM76" s="17"/>
      <c r="AP76" s="17"/>
      <c r="AQ76" s="17"/>
      <c r="AZ76" s="17"/>
      <c r="BD76" s="17"/>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9"/>
      <c r="DN76" s="49"/>
      <c r="DO76" s="49"/>
      <c r="DP76" s="49"/>
      <c r="DQ76" s="49"/>
      <c r="DR76" s="49"/>
      <c r="DS76" s="49"/>
      <c r="DT76" s="49"/>
      <c r="DU76" s="49"/>
      <c r="DV76" s="49"/>
      <c r="DW76" s="49"/>
      <c r="DX76" s="49"/>
      <c r="DY76" s="49"/>
      <c r="DZ76" s="49"/>
      <c r="EA76" s="49"/>
      <c r="EB76" s="49"/>
      <c r="EC76" s="49"/>
      <c r="ED76" s="49"/>
      <c r="EE76" s="49"/>
      <c r="EF76" s="49"/>
      <c r="EG76" s="49"/>
      <c r="EH76" s="49"/>
      <c r="EI76" s="49"/>
      <c r="EJ76" s="49"/>
      <c r="EK76" s="49"/>
      <c r="EL76" s="49"/>
      <c r="EN76" s="79"/>
      <c r="EO76" s="79"/>
      <c r="EP76" s="79"/>
      <c r="EQ76" s="79"/>
      <c r="ER76" s="79"/>
      <c r="ES76" s="79"/>
      <c r="ET76" s="79"/>
      <c r="EU76" s="79"/>
      <c r="EV76" s="79"/>
      <c r="EW76" s="79"/>
      <c r="EX76" s="79"/>
    </row>
    <row r="77" spans="13:154" ht="14.25" customHeight="1" x14ac:dyDescent="0.25">
      <c r="R77" s="17"/>
      <c r="S77" s="17"/>
      <c r="T77" s="17"/>
      <c r="U77" s="17"/>
      <c r="V77" s="24"/>
      <c r="W77" s="24"/>
      <c r="AA77" s="17"/>
      <c r="AL77" s="17"/>
      <c r="AM77" s="17"/>
      <c r="AQ77" s="17"/>
      <c r="AZ77" s="17"/>
      <c r="BD77" s="17"/>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9"/>
      <c r="DN77" s="49"/>
      <c r="DO77" s="49"/>
      <c r="DP77" s="49"/>
      <c r="DQ77" s="49"/>
      <c r="DR77" s="49"/>
      <c r="DS77" s="49"/>
      <c r="DT77" s="49"/>
      <c r="DU77" s="49"/>
      <c r="DV77" s="49"/>
      <c r="DW77" s="49"/>
      <c r="DX77" s="49"/>
      <c r="DY77" s="49"/>
      <c r="DZ77" s="49"/>
      <c r="EA77" s="49"/>
      <c r="EB77" s="49"/>
      <c r="EC77" s="49"/>
      <c r="ED77" s="49"/>
      <c r="EE77" s="49"/>
      <c r="EF77" s="49"/>
      <c r="EG77" s="49"/>
      <c r="EH77" s="49"/>
      <c r="EI77" s="49"/>
      <c r="EJ77" s="49"/>
      <c r="EK77" s="49"/>
      <c r="EL77" s="49"/>
      <c r="EN77" s="79"/>
      <c r="EO77" s="79"/>
      <c r="EP77" s="79"/>
      <c r="EQ77" s="79"/>
      <c r="ER77" s="79"/>
      <c r="ES77" s="79"/>
      <c r="ET77" s="79"/>
      <c r="EU77" s="79"/>
      <c r="EV77" s="79"/>
      <c r="EW77" s="79"/>
      <c r="EX77" s="79"/>
    </row>
    <row r="78" spans="13:154" ht="14.25" customHeight="1" x14ac:dyDescent="0.25">
      <c r="P78" s="17"/>
      <c r="Q78" s="17"/>
      <c r="R78" s="17"/>
      <c r="S78" s="24"/>
      <c r="T78" s="24"/>
      <c r="X78" s="24"/>
      <c r="Y78" s="24"/>
      <c r="AA78" s="17"/>
      <c r="AB78" s="17"/>
      <c r="AC78" s="17"/>
      <c r="AD78" s="17"/>
      <c r="AL78" s="17"/>
      <c r="AQ78" s="17"/>
      <c r="AS78" s="26"/>
      <c r="AT78" s="26"/>
      <c r="AZ78" s="17"/>
      <c r="BC78" s="24"/>
      <c r="BD78" s="17"/>
      <c r="EN78" s="79"/>
      <c r="EO78" s="79"/>
      <c r="EP78" s="79"/>
      <c r="EQ78" s="79"/>
      <c r="ER78" s="79"/>
      <c r="ES78" s="79"/>
      <c r="ET78" s="79"/>
      <c r="EU78" s="79"/>
      <c r="EV78" s="79"/>
      <c r="EW78" s="79"/>
      <c r="EX78" s="79"/>
    </row>
    <row r="79" spans="13:154" ht="14.25" customHeight="1" x14ac:dyDescent="0.25">
      <c r="O79" s="17"/>
      <c r="P79" s="17"/>
      <c r="R79" s="24"/>
      <c r="S79" s="24"/>
      <c r="T79" s="24"/>
      <c r="Z79" s="24"/>
      <c r="AA79" s="24"/>
      <c r="AD79" s="17"/>
      <c r="AL79" s="17"/>
      <c r="AQ79" s="17"/>
      <c r="AS79" s="26"/>
      <c r="AT79" s="26"/>
      <c r="AZ79" s="17"/>
      <c r="BB79" s="24"/>
      <c r="BD79" s="17"/>
      <c r="EN79" s="79"/>
      <c r="EO79" s="79"/>
      <c r="EP79" s="79"/>
      <c r="EQ79" s="79"/>
      <c r="ER79" s="79"/>
      <c r="ES79" s="79"/>
      <c r="ET79" s="79"/>
      <c r="EU79" s="79"/>
      <c r="EV79" s="79"/>
      <c r="EW79" s="79"/>
      <c r="EX79" s="79"/>
    </row>
    <row r="80" spans="13:154" ht="14.25" customHeight="1" x14ac:dyDescent="0.25">
      <c r="M80" s="17"/>
      <c r="N80" s="17"/>
      <c r="S80" s="24"/>
      <c r="T80" s="24"/>
      <c r="V80" s="17"/>
      <c r="W80" s="17"/>
      <c r="X80" s="17"/>
      <c r="Y80" s="17"/>
      <c r="AD80" s="17"/>
      <c r="AL80" s="17"/>
      <c r="AQ80" s="17"/>
      <c r="AS80" s="26"/>
      <c r="AT80" s="26"/>
      <c r="AV80" s="26"/>
      <c r="AY80" s="17"/>
      <c r="AZ80" s="17"/>
      <c r="BD80" s="17"/>
      <c r="EN80" s="79"/>
      <c r="EO80" s="79"/>
      <c r="EP80" s="79"/>
      <c r="EQ80" s="79"/>
      <c r="ER80" s="79"/>
      <c r="ES80" s="79"/>
      <c r="ET80" s="79"/>
      <c r="EU80" s="79"/>
      <c r="EV80" s="79"/>
      <c r="EW80" s="79"/>
      <c r="EX80" s="79"/>
    </row>
    <row r="81" spans="8:129" ht="14.25" customHeight="1" thickBot="1" x14ac:dyDescent="0.3">
      <c r="L81" s="17"/>
      <c r="M81" s="24"/>
      <c r="N81" s="24"/>
      <c r="O81" s="24"/>
      <c r="S81" s="17"/>
      <c r="T81" s="17"/>
      <c r="U81" s="17"/>
      <c r="V81" s="17"/>
      <c r="Y81" s="17"/>
      <c r="AA81" s="24"/>
      <c r="AD81" s="17"/>
      <c r="AH81" s="26"/>
      <c r="AL81" s="17"/>
      <c r="AQ81" s="17"/>
      <c r="AS81" s="26"/>
      <c r="AT81" s="26"/>
      <c r="AU81" s="26"/>
      <c r="AY81" s="17"/>
      <c r="BD81" s="17"/>
    </row>
    <row r="82" spans="8:129" ht="14.25" customHeight="1" x14ac:dyDescent="0.25">
      <c r="K82" s="17"/>
      <c r="L82" s="24"/>
      <c r="M82" s="24"/>
      <c r="N82" s="24"/>
      <c r="O82" s="24"/>
      <c r="P82" s="24"/>
      <c r="Q82" s="17"/>
      <c r="R82" s="17"/>
      <c r="S82" s="17"/>
      <c r="T82" s="17"/>
      <c r="Y82" s="17"/>
      <c r="AA82" s="17"/>
      <c r="AB82" s="17"/>
      <c r="AC82" s="17"/>
      <c r="AD82" s="17"/>
      <c r="AE82" s="17"/>
      <c r="AH82" s="26"/>
      <c r="AL82" s="17"/>
      <c r="AQ82" s="17"/>
      <c r="AS82" s="26"/>
      <c r="AT82" s="26"/>
      <c r="AU82" s="26"/>
      <c r="AY82" s="17"/>
      <c r="BC82" s="24"/>
      <c r="BD82" s="17"/>
      <c r="DR82" s="70">
        <f>ROUNDUP(SUM(EP28:ES67)*1.2,0)</f>
        <v>0</v>
      </c>
      <c r="DS82" s="71"/>
      <c r="DT82" s="71"/>
      <c r="DU82" s="71"/>
      <c r="DV82" s="71"/>
      <c r="DW82" s="71"/>
      <c r="DX82" s="71"/>
      <c r="DY82" s="72"/>
    </row>
    <row r="83" spans="8:129" ht="14.25" customHeight="1" x14ac:dyDescent="0.25">
      <c r="J83" s="17"/>
      <c r="M83" s="24"/>
      <c r="N83" s="24"/>
      <c r="O83" s="24"/>
      <c r="P83" s="24"/>
      <c r="Q83" s="17"/>
      <c r="R83" s="17"/>
      <c r="Y83" s="17"/>
      <c r="Z83" s="17"/>
      <c r="AA83" s="17"/>
      <c r="AD83" s="17"/>
      <c r="AE83" s="17"/>
      <c r="AF83" s="17"/>
      <c r="AH83" s="26"/>
      <c r="AL83" s="17"/>
      <c r="AQ83" s="17"/>
      <c r="AU83" s="26"/>
      <c r="AY83" s="17"/>
      <c r="BA83" s="24"/>
      <c r="BB83" s="24"/>
      <c r="BC83" s="17"/>
      <c r="CT83" s="69" t="s">
        <v>12</v>
      </c>
      <c r="CU83" s="30"/>
      <c r="CV83" s="30"/>
      <c r="CW83" s="30"/>
      <c r="CX83" s="30"/>
      <c r="CY83" s="30"/>
      <c r="CZ83" s="30"/>
      <c r="DA83" s="30"/>
      <c r="DB83" s="30"/>
      <c r="DC83" s="30"/>
      <c r="DD83" s="30"/>
      <c r="DE83" s="30"/>
      <c r="DF83" s="30"/>
      <c r="DG83" s="30"/>
      <c r="DH83" s="30"/>
      <c r="DI83" s="30"/>
      <c r="DJ83" s="30"/>
      <c r="DK83" s="30"/>
      <c r="DL83" s="30"/>
      <c r="DR83" s="73"/>
      <c r="DS83" s="74"/>
      <c r="DT83" s="74"/>
      <c r="DU83" s="74"/>
      <c r="DV83" s="74"/>
      <c r="DW83" s="74"/>
      <c r="DX83" s="74"/>
      <c r="DY83" s="75"/>
    </row>
    <row r="84" spans="8:129" ht="14.25" customHeight="1" x14ac:dyDescent="0.25">
      <c r="J84" s="17"/>
      <c r="N84" s="24"/>
      <c r="O84" s="17"/>
      <c r="P84" s="17"/>
      <c r="Z84" s="17"/>
      <c r="AF84" s="17"/>
      <c r="AH84" s="26"/>
      <c r="AI84" s="26"/>
      <c r="AL84" s="17"/>
      <c r="AQ84" s="17"/>
      <c r="AU84" s="26"/>
      <c r="AY84" s="17"/>
      <c r="BC84" s="17"/>
      <c r="CT84" s="30"/>
      <c r="CU84" s="30"/>
      <c r="CV84" s="30"/>
      <c r="CW84" s="30"/>
      <c r="CX84" s="30"/>
      <c r="CY84" s="30"/>
      <c r="CZ84" s="30"/>
      <c r="DA84" s="30"/>
      <c r="DB84" s="30"/>
      <c r="DC84" s="30"/>
      <c r="DD84" s="30"/>
      <c r="DE84" s="30"/>
      <c r="DF84" s="30"/>
      <c r="DG84" s="30"/>
      <c r="DH84" s="30"/>
      <c r="DI84" s="30"/>
      <c r="DJ84" s="30"/>
      <c r="DK84" s="30"/>
      <c r="DL84" s="30"/>
      <c r="DR84" s="73"/>
      <c r="DS84" s="74"/>
      <c r="DT84" s="74"/>
      <c r="DU84" s="74"/>
      <c r="DV84" s="74"/>
      <c r="DW84" s="74"/>
      <c r="DX84" s="74"/>
      <c r="DY84" s="75"/>
    </row>
    <row r="85" spans="8:129" ht="14.25" customHeight="1" x14ac:dyDescent="0.25">
      <c r="I85" s="17"/>
      <c r="J85" s="24"/>
      <c r="K85" s="24"/>
      <c r="N85" s="17"/>
      <c r="O85" s="17"/>
      <c r="Z85" s="17"/>
      <c r="AF85" s="17"/>
      <c r="AH85" s="26"/>
      <c r="AI85" s="26"/>
      <c r="AL85" s="17"/>
      <c r="AQ85" s="17"/>
      <c r="AY85" s="17"/>
      <c r="BB85" s="24"/>
      <c r="BC85" s="17"/>
      <c r="CT85" s="30"/>
      <c r="CU85" s="30"/>
      <c r="CV85" s="30"/>
      <c r="CW85" s="30"/>
      <c r="CX85" s="30"/>
      <c r="CY85" s="30"/>
      <c r="CZ85" s="30"/>
      <c r="DA85" s="30"/>
      <c r="DB85" s="30"/>
      <c r="DC85" s="30"/>
      <c r="DD85" s="30"/>
      <c r="DE85" s="30"/>
      <c r="DF85" s="30"/>
      <c r="DG85" s="30"/>
      <c r="DH85" s="30"/>
      <c r="DI85" s="30"/>
      <c r="DJ85" s="30"/>
      <c r="DK85" s="30"/>
      <c r="DL85" s="30"/>
      <c r="DR85" s="73"/>
      <c r="DS85" s="74"/>
      <c r="DT85" s="74"/>
      <c r="DU85" s="74"/>
      <c r="DV85" s="74"/>
      <c r="DW85" s="74"/>
      <c r="DX85" s="74"/>
      <c r="DY85" s="75"/>
    </row>
    <row r="86" spans="8:129" ht="14.25" customHeight="1" x14ac:dyDescent="0.25">
      <c r="I86" s="17"/>
      <c r="J86" s="24"/>
      <c r="K86" s="24"/>
      <c r="L86" s="24"/>
      <c r="M86" s="24"/>
      <c r="N86" s="17"/>
      <c r="Z86" s="17"/>
      <c r="AB86" s="17"/>
      <c r="AF86" s="17"/>
      <c r="AH86" s="26"/>
      <c r="AI86" s="26"/>
      <c r="AL86" s="17"/>
      <c r="AQ86" s="17"/>
      <c r="AX86" s="17"/>
      <c r="AY86" s="17"/>
      <c r="AZ86" s="24"/>
      <c r="BA86" s="24"/>
      <c r="BC86" s="17"/>
      <c r="CT86" s="30"/>
      <c r="CU86" s="30"/>
      <c r="CV86" s="30"/>
      <c r="CW86" s="30"/>
      <c r="CX86" s="30"/>
      <c r="CY86" s="30"/>
      <c r="CZ86" s="30"/>
      <c r="DA86" s="30"/>
      <c r="DB86" s="30"/>
      <c r="DC86" s="30"/>
      <c r="DD86" s="30"/>
      <c r="DE86" s="30"/>
      <c r="DF86" s="30"/>
      <c r="DG86" s="30"/>
      <c r="DH86" s="30"/>
      <c r="DI86" s="30"/>
      <c r="DJ86" s="30"/>
      <c r="DK86" s="30"/>
      <c r="DL86" s="30"/>
      <c r="DR86" s="73"/>
      <c r="DS86" s="74"/>
      <c r="DT86" s="74"/>
      <c r="DU86" s="74"/>
      <c r="DV86" s="74"/>
      <c r="DW86" s="74"/>
      <c r="DX86" s="74"/>
      <c r="DY86" s="75"/>
    </row>
    <row r="87" spans="8:129" ht="14.25" customHeight="1" x14ac:dyDescent="0.25">
      <c r="H87" s="17"/>
      <c r="I87" s="24"/>
      <c r="J87" s="24"/>
      <c r="K87" s="24"/>
      <c r="L87" s="24"/>
      <c r="M87" s="17"/>
      <c r="Z87" s="17"/>
      <c r="AA87" s="17"/>
      <c r="AC87" s="17"/>
      <c r="AF87" s="17"/>
      <c r="AI87" s="26"/>
      <c r="AL87" s="17"/>
      <c r="AQ87" s="17"/>
      <c r="AX87" s="17"/>
      <c r="BA87" s="24"/>
      <c r="BC87" s="17"/>
      <c r="CT87" s="30"/>
      <c r="CU87" s="30"/>
      <c r="CV87" s="30"/>
      <c r="CW87" s="30"/>
      <c r="CX87" s="30"/>
      <c r="CY87" s="30"/>
      <c r="CZ87" s="30"/>
      <c r="DA87" s="30"/>
      <c r="DB87" s="30"/>
      <c r="DC87" s="30"/>
      <c r="DD87" s="30"/>
      <c r="DE87" s="30"/>
      <c r="DF87" s="30"/>
      <c r="DG87" s="30"/>
      <c r="DH87" s="30"/>
      <c r="DI87" s="30"/>
      <c r="DJ87" s="30"/>
      <c r="DK87" s="30"/>
      <c r="DL87" s="30"/>
      <c r="DR87" s="73"/>
      <c r="DS87" s="74"/>
      <c r="DT87" s="74"/>
      <c r="DU87" s="74"/>
      <c r="DV87" s="74"/>
      <c r="DW87" s="74"/>
      <c r="DX87" s="74"/>
      <c r="DY87" s="75"/>
    </row>
    <row r="88" spans="8:129" ht="14.25" customHeight="1" x14ac:dyDescent="0.25">
      <c r="H88" s="17"/>
      <c r="I88" s="24"/>
      <c r="J88" s="24"/>
      <c r="K88" s="17"/>
      <c r="L88" s="17"/>
      <c r="AA88" s="17"/>
      <c r="AB88" s="17"/>
      <c r="AD88" s="17"/>
      <c r="AE88" s="17"/>
      <c r="AF88" s="17"/>
      <c r="AL88" s="17"/>
      <c r="AP88" s="17"/>
      <c r="AQ88" s="17"/>
      <c r="AX88" s="17"/>
      <c r="AZ88" s="17"/>
      <c r="BB88" s="17"/>
      <c r="BC88" s="17"/>
      <c r="CT88" s="30"/>
      <c r="CU88" s="30"/>
      <c r="CV88" s="30"/>
      <c r="CW88" s="30"/>
      <c r="CX88" s="30"/>
      <c r="CY88" s="30"/>
      <c r="CZ88" s="30"/>
      <c r="DA88" s="30"/>
      <c r="DB88" s="30"/>
      <c r="DC88" s="30"/>
      <c r="DD88" s="30"/>
      <c r="DE88" s="30"/>
      <c r="DF88" s="30"/>
      <c r="DG88" s="30"/>
      <c r="DH88" s="30"/>
      <c r="DI88" s="30"/>
      <c r="DJ88" s="30"/>
      <c r="DK88" s="30"/>
      <c r="DL88" s="30"/>
      <c r="DR88" s="73"/>
      <c r="DS88" s="74"/>
      <c r="DT88" s="74"/>
      <c r="DU88" s="74"/>
      <c r="DV88" s="74"/>
      <c r="DW88" s="74"/>
      <c r="DX88" s="74"/>
      <c r="DY88" s="75"/>
    </row>
    <row r="89" spans="8:129" ht="14.25" customHeight="1" thickBot="1" x14ac:dyDescent="0.3">
      <c r="H89" s="17"/>
      <c r="I89" s="17"/>
      <c r="J89" s="17"/>
      <c r="K89" s="17"/>
      <c r="AC89" s="17"/>
      <c r="AE89" s="17"/>
      <c r="AL89" s="17"/>
      <c r="AM89" s="17"/>
      <c r="AN89" s="17"/>
      <c r="AO89" s="17"/>
      <c r="AP89" s="17"/>
      <c r="AY89" s="17"/>
      <c r="AZ89" s="17"/>
      <c r="BA89" s="17"/>
      <c r="BB89" s="17"/>
      <c r="CT89" s="30"/>
      <c r="CU89" s="30"/>
      <c r="CV89" s="30"/>
      <c r="CW89" s="30"/>
      <c r="CX89" s="30"/>
      <c r="CY89" s="30"/>
      <c r="CZ89" s="30"/>
      <c r="DA89" s="30"/>
      <c r="DB89" s="30"/>
      <c r="DC89" s="30"/>
      <c r="DD89" s="30"/>
      <c r="DE89" s="30"/>
      <c r="DF89" s="30"/>
      <c r="DG89" s="30"/>
      <c r="DH89" s="30"/>
      <c r="DI89" s="30"/>
      <c r="DJ89" s="30"/>
      <c r="DK89" s="30"/>
      <c r="DL89" s="30"/>
      <c r="DR89" s="76"/>
      <c r="DS89" s="77"/>
      <c r="DT89" s="77"/>
      <c r="DU89" s="77"/>
      <c r="DV89" s="77"/>
      <c r="DW89" s="77"/>
      <c r="DX89" s="77"/>
      <c r="DY89" s="78"/>
    </row>
    <row r="90" spans="8:129" ht="14.25" customHeight="1" x14ac:dyDescent="0.25">
      <c r="I90" s="17"/>
      <c r="J90" s="17"/>
      <c r="AD90" s="17"/>
      <c r="AE90" s="17"/>
      <c r="AL90" s="17"/>
      <c r="AM90" s="17"/>
      <c r="AP90" s="17"/>
      <c r="AQ90" s="17"/>
      <c r="AS90" s="17"/>
      <c r="AY90" s="17"/>
      <c r="AZ90" s="17"/>
    </row>
    <row r="91" spans="8:129" ht="14.25" customHeight="1" x14ac:dyDescent="0.25">
      <c r="AE91" s="17"/>
      <c r="AH91" s="17"/>
      <c r="AK91" s="17"/>
      <c r="AL91" s="17"/>
      <c r="AQ91" s="17"/>
      <c r="AR91" s="17"/>
      <c r="AU91" s="17"/>
      <c r="AW91" s="17"/>
      <c r="AX91" s="17"/>
      <c r="AY91" s="17"/>
    </row>
    <row r="92" spans="8:129" ht="14.25" customHeight="1" x14ac:dyDescent="0.25">
      <c r="AF92" s="17"/>
      <c r="AG92" s="17"/>
      <c r="AH92" s="17"/>
      <c r="AI92" s="17"/>
      <c r="AJ92" s="17"/>
      <c r="AK92" s="17"/>
      <c r="AS92" s="17"/>
      <c r="AT92" s="17"/>
      <c r="AU92" s="17"/>
      <c r="AV92" s="17"/>
      <c r="AW92" s="17"/>
      <c r="AX92" s="17"/>
      <c r="AY92" s="17"/>
    </row>
    <row r="93" spans="8:129" ht="14.25" customHeight="1" x14ac:dyDescent="0.25">
      <c r="AU93" s="17"/>
      <c r="AV93" s="17"/>
      <c r="AW93" s="17"/>
      <c r="AX93" s="17"/>
    </row>
  </sheetData>
  <mergeCells count="34">
    <mergeCell ref="EP68:ES71"/>
    <mergeCell ref="EP72:ES75"/>
    <mergeCell ref="CT83:DL89"/>
    <mergeCell ref="DR82:DY89"/>
    <mergeCell ref="EP48:ES51"/>
    <mergeCell ref="EP52:ES55"/>
    <mergeCell ref="EP56:ES59"/>
    <mergeCell ref="EP60:ES63"/>
    <mergeCell ref="EP64:ES67"/>
    <mergeCell ref="EP28:ES31"/>
    <mergeCell ref="EP32:ES35"/>
    <mergeCell ref="EP36:ES39"/>
    <mergeCell ref="EP40:ES43"/>
    <mergeCell ref="EP44:ES47"/>
    <mergeCell ref="BS28:DL31"/>
    <mergeCell ref="DM28:EL31"/>
    <mergeCell ref="BS32:DL35"/>
    <mergeCell ref="DM32:EL35"/>
    <mergeCell ref="BS36:DL39"/>
    <mergeCell ref="DM36:EL39"/>
    <mergeCell ref="BS40:DL43"/>
    <mergeCell ref="DM40:EL43"/>
    <mergeCell ref="BS44:DL47"/>
    <mergeCell ref="DM44:EL47"/>
    <mergeCell ref="BS48:DL51"/>
    <mergeCell ref="DM48:EL51"/>
    <mergeCell ref="BS64:DL71"/>
    <mergeCell ref="DM64:EL71"/>
    <mergeCell ref="BS52:DL55"/>
    <mergeCell ref="DM52:EL55"/>
    <mergeCell ref="BS56:DL63"/>
    <mergeCell ref="DM56:EL63"/>
    <mergeCell ref="BS72:DL77"/>
    <mergeCell ref="DM72:EL77"/>
  </mergeCells>
  <conditionalFormatting sqref="AM10 AK10 AK13 AL15:AN18 AI18 AH22:AI22 AO23 AP18 AL20 AQ21 AS25 AS27 AT29 AM33 AC33:AD37 Z34 Y33 X30 R29 I30:J33 K37:M39 O40:P42 Q37 O35 L33 J34:K34 Z46 AB46 AB43 Y44:Z44 P47 Q50 T59 W59 Z57 AB56 AD58 U62:V62 X63 Y65 Y67 X68:X69 AX52 AX56 BA66 BA70 BA73 AZ76">
    <cfRule type="cellIs" dxfId="9" priority="10" operator="equal">
      <formula>$DM$28="операційна система"</formula>
    </cfRule>
  </conditionalFormatting>
  <conditionalFormatting sqref="AL10 AN13 AL12:AL13 AJ11 AH13:AI13 AG15 AF18 AO16 AO18 AN20 AM21 AL24 AL22:AM22 AI24 AG24 AG22 AC26 AD28 AF28 AE27 AA25 Z26 X28 X30 W32 W34 W36 R33:T34 M32:O32 M29:Q29 I28:J28 H30 H33 I35 J36:K36 L34 M36 N37 O38 N39:N40 M42:N42 P44:Q44 Q41 W44 W41 Y40 AC41 AE43 Y47 X46 AK51 AJ49:AK49 AM49 AR48:AS48 AQ46 AS45:AU45 AW43 AX45 AX49 AX51 AX53 AU52 AQ55 AP56 AM58 AJ59 AH60 AF61 AD61 AB60:AB61 Y63 X64:Y64 Y68 Y70 Z72 AY59:AY60 AZ62 BA62:BA63 BA65 G87 H87:H88 J86 K87 L88 N86 N84 O85 P83 P82:Q82 R83 T82 R80:T80 T79 R79 R77:T78 Z83 Y80 V80 Z85:Z86 Z87:AA87 AE83 AD81:AD82 AF88 AG91 AH91:AH92 AK91 AL88:AL89 AL86 AL83 AL81 AL77 AQ79 AQ83 AQ87 AU92 AX92 AY91 AY89 BA86 AY84 AY81 AZ79 BD79 BD75:BD76 BC87 BC84">
    <cfRule type="cellIs" dxfId="8" priority="9" operator="equal">
      <formula>$DM$32="ярлик"</formula>
    </cfRule>
  </conditionalFormatting>
  <conditionalFormatting sqref="AV91:AW93 AY92 AY90 AZ89:BA89 BB88 BC85:BC86 BC81 BD80:BD81 BA83:BC83 BD78 AY85 AX86 AX88 AZ80 AZ75 BB75 BC73 BB71 BA69 BA67 AZ61 AX58 AU61 AT64:AU66 AS78:AT82 AQ82 AQ78 AQ76 AM77 AL79 AL82 AL84 AM89 AP89 AQ90 AR91 AS90 AS92 AK92 AE91 AE88 AF83:AF87 AI84 AD83 Y81:AA83 AA78:AD78 X78 U77 Q78 P79 M81:P83 K82 J83 I85:I86 I90:J90 I88:J88 V74 V72:X72 Y71 X70 X67 W65 Y61:Z62 AG67 AI67:AJ69 AL59 AI59 AC59 AA59 Y59 V60:W60 T58 S56 T55 V56 W55 R53 Q51 Q49 T48 T50 V50 AC50:AD50 Y51 AA44:AC45 AN50 AO46 AO43 AR46 AT46 AT48 AV47 AV44:AV45 BA45:BE45 AZ41:BE41 AY34 AY36 AN32:AP35 AT31 AS30 AT23:AU28 AS20 AS22 AR24 AO19 AJ19 AE20 AD21 AC23 AC25 Y27 X29 S29 M28 K28 I29:J29 H31 H34 K30:K31 J35 L35 M33:N35 P32:Q36 Q43 T37:T38 R37 S36 Z42">
    <cfRule type="cellIs" dxfId="7" priority="8" operator="equal">
      <formula>$DM$36="правою кнопкою"</formula>
    </cfRule>
  </conditionalFormatting>
  <conditionalFormatting sqref="AI12:AK12 AK11:AM11 AK14:AK25 AP19:AP27 AI31:AI37 AU32:AU37 T29:W29 L30:L32 P38:S38 AL40:AR41 AZ36:AZ40 AG45:AG46 T44:U47 P45:P46 Z51:AB51 AV50:AV54 AD55:AD56 U59:U60 AF60:AG60 AA60:AA62 X66:Y66 Z73:Z76 AP75:AP77 AZ73:AZ75 AZ77:AZ79 AU81:AU84 AH81:AH86 AQ84:AQ86 AE89:AE90 S81:V81 L86:N87 H89:K89 AF92:AG92 AU91 AT92 AU93 AN89:AO89 AX87 AZ86 BB85 BC82">
    <cfRule type="cellIs" dxfId="6" priority="7" operator="equal">
      <formula>$DM$40="командні, графічні"</formula>
    </cfRule>
  </conditionalFormatting>
  <conditionalFormatting sqref="BC88 BA87 AX91 AQ91 AP88:AQ88 AL90 AJ92 AD90 AD88 AB86:AB87 S82 Q83 O84 K88 I87 J84 L81 O79 V77 X80 Y78 AA77 U75 V73 W70 U66 W64 W62 W58 R61 T60 AC61 AE62 AH66 AG68 AF71 BA72 BB73 BC78 BA64 AZ60 AW60 AU63 AX55 AS53 AW49 AX48 AX46 AV46 AS46 AX44 AY40 AY38 AS39:AU40 AX36 AW31 AU29 AR28 AR26 AS24 AR22 AR19 AM19:AN19 AM23:AN26 AL28 AI20 AD22 AB24 AE28 AK32:AL35 AF34 Z33 R32 O31 H29 H33 I34 K33 J37 M40 O43 Q42 Q40 P37 R35 T36 V39 V41 X43:AA43 Z45 W45 W51 Y53 AE53 AH50 AH41 AF38 AK39">
    <cfRule type="cellIs" dxfId="5" priority="6" operator="equal">
      <formula>$DM$44="кошика"</formula>
    </cfRule>
  </conditionalFormatting>
  <conditionalFormatting sqref="DM48:EL51 AM12:AM14 AO14:AP14 AQ16:AQ20 AQ22:AQ27 AK29:AL29 AJ20:AJ24 AB25 AC27 AE29 AM34:AM37 AY35 AV38:AX38 AJ38 Z40:AB40 O39:R39 O36 H28 L28 K32 I36 Q45 P48 X44:X45 AF47:AF49 AL49 AK50 AE52 AY48:BD48 AT47:AU47 AT53:AU53 AX54 AI55:AM55 W54 R55 S57 X58 Y57 AA56 AE57 AL58 AX57 AM63 P78 S78 X73 Y72 W80 N85 AC89 AC87 AE82 AK80:AL80 AL87 AM90 AX93 AZ88 AY80 BD77 BC71 AS66">
    <cfRule type="cellIs" dxfId="4" priority="5" operator="equal">
      <formula>$DM$48="операційна система"</formula>
    </cfRule>
  </conditionalFormatting>
  <conditionalFormatting sqref="J87 K85 L82 S79 R82 Z84 AI92 AP89:AP90 AL85 AL78 AM76 AD79:AD80 AV80 BB79 BD82 BB89 BD74 BB70 BA68 AS66 AI66 AG69:AH69 Y69 S64 X61 Z59 AC57 AI60 AK59 AR54 AT56:AT57 AS49:AU49 AY46:AZ46 AW44 BA42 AV39 AW37 AL36 AP43:AR43 AJ44:AK44 AF44 AE49 AC46 AA46 Y46 W46 U49 X53 Z53 R54 Q52 P49 Y42 X40 Z38 AF35 P43 N38 L36 K35 H32 O33 S35 Y32 W33 P31 Z27 AD27 AF30 AC24 AM28:AP28 AS26 AT22 AR21 AS19 AR17 AP15 AN12 AO13 AJ13:AJ18 AG16 AF17 AE19 AH24 AI21 AI19 AM20 AO20">
    <cfRule type="cellIs" dxfId="3" priority="4" operator="equal">
      <formula>$DM$52="вікні"</formula>
    </cfRule>
  </conditionalFormatting>
  <conditionalFormatting sqref="AH14 AN14 AP17 AR18 AR25 AR27 AL23 AL21 AG21 AG23 AM27 AS28 AV30 AM32 AJ30 AG28 Z25 G29:G31 N36 R36 U37:U39 L40 AA42 AD42 AN37 AT38 AZ42 AW46 AX47 AK48 Y45 X47 X51 AC56 AB58 V65 W71 AS66 BC72 AQ77 AY86 AI85 AC82 W77 U76 N80 K86 P84 AA88 AL91">
    <cfRule type="cellIs" dxfId="2" priority="3" operator="equal">
      <formula>$DM$56="файл"</formula>
    </cfRule>
  </conditionalFormatting>
  <conditionalFormatting sqref="AO15 AO17 AL19 AI16:AI17 AH23:AI23 AO24:AO27 AR23:AS23 AR20 AL31:AO31 AX32:AX34 AN36:AO36 AF27 W35 O34 O37 T42 Y48:Z48 AQ47:AS47 AV48:AW48 Y60 S61 BA71 AH67:AH68 V75:W75 AB82 J85 AZ90 AY82:AY84">
    <cfRule type="cellIs" dxfId="1" priority="2" operator="equal">
      <formula>$DM$64="меню"</formula>
    </cfRule>
  </conditionalFormatting>
  <conditionalFormatting sqref="M80 AB88 AI86:AI87 Z79:AA79 AQ80:AQ81 BC75 AE70:AG70 AN57:AO57 AE61 V59 T63 U55:V55 Z47:AB47 AI45:AJ45 AW50:AX50 AX43:AY43 U42:U43 M41:N41 X31:X33 Y28 M31:N31 AQ29:AS29 AL25:AL27 AN21:AO22 AS21:AT21 AP16 AL14 AH18:AH21">
    <cfRule type="cellIs" dxfId="0" priority="1" operator="equal">
      <formula>$DM$72="робочий стіл"</formula>
    </cfRule>
  </conditionalFormatting>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Комп'ютерні складові1</vt:lpstr>
      <vt:lpstr>Комп'ютерні складові2</vt:lpstr>
      <vt:lpstr>Операційна система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Петро Петрович</cp:lastModifiedBy>
  <dcterms:created xsi:type="dcterms:W3CDTF">2023-01-23T13:17:08Z</dcterms:created>
  <dcterms:modified xsi:type="dcterms:W3CDTF">2024-03-12T06:57:42Z</dcterms:modified>
</cp:coreProperties>
</file>